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240" windowWidth="7680" windowHeight="8970" tabRatio="675" activeTab="0"/>
  </bookViews>
  <sheets>
    <sheet name="information" sheetId="1" r:id="rId1"/>
    <sheet name="données" sheetId="2" r:id="rId2"/>
    <sheet name="estimation débits" sheetId="3" r:id="rId3"/>
    <sheet name="estimation débits - graphe" sheetId="4" r:id="rId4"/>
    <sheet name="estimation lame t+6" sheetId="5" r:id="rId5"/>
    <sheet name="estimation lame t+12" sheetId="6" r:id="rId6"/>
    <sheet name="estimation lame t+16" sheetId="7" r:id="rId7"/>
  </sheets>
  <definedNames>
    <definedName name="solver_adj" localSheetId="5" hidden="1">'estimation lame t+12'!$L$16</definedName>
    <definedName name="solver_adj" localSheetId="6" hidden="1">'estimation lame t+16'!$L$16</definedName>
    <definedName name="solver_adj" localSheetId="4" hidden="1">'estimation lame t+6'!$L$16</definedName>
    <definedName name="solver_cvg" localSheetId="5" hidden="1">0.0001</definedName>
    <definedName name="solver_cvg" localSheetId="6" hidden="1">0.0001</definedName>
    <definedName name="solver_cvg" localSheetId="4" hidden="1">0.0001</definedName>
    <definedName name="solver_drv" localSheetId="5" hidden="1">1</definedName>
    <definedName name="solver_drv" localSheetId="6" hidden="1">1</definedName>
    <definedName name="solver_drv" localSheetId="4" hidden="1">1</definedName>
    <definedName name="solver_est" localSheetId="5" hidden="1">1</definedName>
    <definedName name="solver_est" localSheetId="6" hidden="1">1</definedName>
    <definedName name="solver_est" localSheetId="4" hidden="1">1</definedName>
    <definedName name="solver_itr" localSheetId="5" hidden="1">100</definedName>
    <definedName name="solver_itr" localSheetId="6" hidden="1">100</definedName>
    <definedName name="solver_itr" localSheetId="4" hidden="1">100</definedName>
    <definedName name="solver_lhs1" localSheetId="5" hidden="1">'estimation lame t+12'!$O$16</definedName>
    <definedName name="solver_lhs1" localSheetId="6" hidden="1">'estimation lame t+16'!$O$16</definedName>
    <definedName name="solver_lhs1" localSheetId="4" hidden="1">'estimation lame t+6'!$O$16</definedName>
    <definedName name="solver_lin" localSheetId="5" hidden="1">2</definedName>
    <definedName name="solver_lin" localSheetId="6" hidden="1">2</definedName>
    <definedName name="solver_lin" localSheetId="4" hidden="1">2</definedName>
    <definedName name="solver_neg" localSheetId="5" hidden="1">2</definedName>
    <definedName name="solver_neg" localSheetId="6" hidden="1">2</definedName>
    <definedName name="solver_neg" localSheetId="4" hidden="1">2</definedName>
    <definedName name="solver_num" localSheetId="5" hidden="1">1</definedName>
    <definedName name="solver_num" localSheetId="6" hidden="1">1</definedName>
    <definedName name="solver_num" localSheetId="4" hidden="1">1</definedName>
    <definedName name="solver_nwt" localSheetId="5" hidden="1">1</definedName>
    <definedName name="solver_nwt" localSheetId="6" hidden="1">1</definedName>
    <definedName name="solver_nwt" localSheetId="4" hidden="1">1</definedName>
    <definedName name="solver_opt" localSheetId="5" hidden="1">'estimation lame t+12'!$L$16</definedName>
    <definedName name="solver_opt" localSheetId="6" hidden="1">'estimation lame t+16'!$L$16</definedName>
    <definedName name="solver_opt" localSheetId="4" hidden="1">'estimation lame t+6'!$L$16</definedName>
    <definedName name="solver_pre" localSheetId="5" hidden="1">0.000001</definedName>
    <definedName name="solver_pre" localSheetId="6" hidden="1">0.000001</definedName>
    <definedName name="solver_pre" localSheetId="4" hidden="1">0.000001</definedName>
    <definedName name="solver_rel1" localSheetId="5" hidden="1">2</definedName>
    <definedName name="solver_rel1" localSheetId="6" hidden="1">2</definedName>
    <definedName name="solver_rel1" localSheetId="4" hidden="1">2</definedName>
    <definedName name="solver_rhs1" localSheetId="5" hidden="1">'estimation lame t+12'!$K$16</definedName>
    <definedName name="solver_rhs1" localSheetId="6" hidden="1">'estimation lame t+16'!$K$16</definedName>
    <definedName name="solver_rhs1" localSheetId="4" hidden="1">'estimation lame t+6'!$K$16</definedName>
    <definedName name="solver_scl" localSheetId="5" hidden="1">2</definedName>
    <definedName name="solver_scl" localSheetId="6" hidden="1">2</definedName>
    <definedName name="solver_scl" localSheetId="4" hidden="1">2</definedName>
    <definedName name="solver_sho" localSheetId="5" hidden="1">2</definedName>
    <definedName name="solver_sho" localSheetId="6" hidden="1">2</definedName>
    <definedName name="solver_sho" localSheetId="4" hidden="1">2</definedName>
    <definedName name="solver_tim" localSheetId="5" hidden="1">100</definedName>
    <definedName name="solver_tim" localSheetId="6" hidden="1">100</definedName>
    <definedName name="solver_tim" localSheetId="4" hidden="1">100</definedName>
    <definedName name="solver_tol" localSheetId="5" hidden="1">0.05</definedName>
    <definedName name="solver_tol" localSheetId="6" hidden="1">0.05</definedName>
    <definedName name="solver_tol" localSheetId="4" hidden="1">0.05</definedName>
    <definedName name="solver_typ" localSheetId="5" hidden="1">1</definedName>
    <definedName name="solver_typ" localSheetId="6" hidden="1">1</definedName>
    <definedName name="solver_typ" localSheetId="4" hidden="1">1</definedName>
    <definedName name="solver_val" localSheetId="5" hidden="1">0</definedName>
    <definedName name="solver_val" localSheetId="6" hidden="1">0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<sst xmlns="http://schemas.openxmlformats.org/spreadsheetml/2006/main" count="273" uniqueCount="79">
  <si>
    <t>Information</t>
  </si>
  <si>
    <t>feuille</t>
  </si>
  <si>
    <t>Données</t>
  </si>
  <si>
    <t xml:space="preserve">  : cellule dont le contenu doit / peut être modifié</t>
  </si>
  <si>
    <t xml:space="preserve">  : cellule contenant une formule --&gt;&gt; à ne pas modifier</t>
  </si>
  <si>
    <t>[h]</t>
  </si>
  <si>
    <t>[mm]</t>
  </si>
  <si>
    <t>[-]</t>
  </si>
  <si>
    <r>
      <t>[mm/</t>
    </r>
    <r>
      <rPr>
        <sz val="10"/>
        <rFont val="Symbol"/>
        <family val="1"/>
      </rPr>
      <t>D</t>
    </r>
    <r>
      <rPr>
        <sz val="10"/>
        <rFont val="Arial"/>
        <family val="0"/>
      </rPr>
      <t>t]</t>
    </r>
  </si>
  <si>
    <r>
      <t>pluie nette
PN</t>
    </r>
    <r>
      <rPr>
        <b/>
        <vertAlign val="subscript"/>
        <sz val="10"/>
        <rFont val="Arial"/>
        <family val="2"/>
      </rPr>
      <t>i</t>
    </r>
  </si>
  <si>
    <t>[m3/s]</t>
  </si>
  <si>
    <r>
      <t>débit estimé
Q</t>
    </r>
    <r>
      <rPr>
        <b/>
        <vertAlign val="subscript"/>
        <sz val="10"/>
        <rFont val="Arial"/>
        <family val="2"/>
      </rPr>
      <t>i+1</t>
    </r>
  </si>
  <si>
    <t>paramètre a =</t>
  </si>
  <si>
    <t>paramètre b =</t>
  </si>
  <si>
    <t>paramètre d =</t>
  </si>
  <si>
    <t>paramètre e =</t>
  </si>
  <si>
    <t>paramètre f =</t>
  </si>
  <si>
    <t>paramètre g =</t>
  </si>
  <si>
    <t>[1/mm2]</t>
  </si>
  <si>
    <t>[1/mm]</t>
  </si>
  <si>
    <t>surface du bassin versant =</t>
  </si>
  <si>
    <t>[km2]</t>
  </si>
  <si>
    <t>paramètre K =</t>
  </si>
  <si>
    <r>
      <t xml:space="preserve">paramètre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=</t>
    </r>
  </si>
  <si>
    <r>
      <t xml:space="preserve">paramètre </t>
    </r>
    <r>
      <rPr>
        <sz val="10"/>
        <rFont val="Symbol"/>
        <family val="1"/>
      </rPr>
      <t>b</t>
    </r>
    <r>
      <rPr>
        <sz val="10"/>
        <rFont val="Arial"/>
        <family val="0"/>
      </rPr>
      <t xml:space="preserve"> =</t>
    </r>
  </si>
  <si>
    <t>[??]</t>
  </si>
  <si>
    <t>indice de saturation minimal Imin =</t>
  </si>
  <si>
    <t>indice de saturation maximal Imax =</t>
  </si>
  <si>
    <t>pluie brute</t>
  </si>
  <si>
    <t>intervalle de
temps</t>
  </si>
  <si>
    <t>0 - 6</t>
  </si>
  <si>
    <t>6 - 12</t>
  </si>
  <si>
    <t>12 - 18</t>
  </si>
  <si>
    <t>18 - 24</t>
  </si>
  <si>
    <t>24 - 30</t>
  </si>
  <si>
    <t>30 - 36</t>
  </si>
  <si>
    <t>36 - 42</t>
  </si>
  <si>
    <t>42 - 48</t>
  </si>
  <si>
    <t>48 - 54</t>
  </si>
  <si>
    <t>54 - 60</t>
  </si>
  <si>
    <t>60 - 66</t>
  </si>
  <si>
    <t>66 - 72</t>
  </si>
  <si>
    <t>72 - 78</t>
  </si>
  <si>
    <t>78 - 84</t>
  </si>
  <si>
    <t>84 - 90</t>
  </si>
  <si>
    <t>96 - 102</t>
  </si>
  <si>
    <t>102 - 108</t>
  </si>
  <si>
    <t>108 - 114</t>
  </si>
  <si>
    <t>114 - 120</t>
  </si>
  <si>
    <r>
      <t>débit observé
Q</t>
    </r>
    <r>
      <rPr>
        <b/>
        <vertAlign val="subscript"/>
        <sz val="10"/>
        <rFont val="Arial"/>
        <family val="2"/>
      </rPr>
      <t>i+1</t>
    </r>
  </si>
  <si>
    <r>
      <t>débit initial Q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</si>
  <si>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 xml:space="preserve">pas de temps </t>
    </r>
    <r>
      <rPr>
        <sz val="10"/>
        <rFont val="Symbol"/>
        <family val="1"/>
      </rPr>
      <t>D</t>
    </r>
    <r>
      <rPr>
        <sz val="10"/>
        <rFont val="Arial"/>
        <family val="0"/>
      </rPr>
      <t>t =</t>
    </r>
  </si>
  <si>
    <t>données</t>
  </si>
  <si>
    <t>légende</t>
  </si>
  <si>
    <t>pas de temps
i</t>
  </si>
  <si>
    <t>indice de saturation
du sol I</t>
  </si>
  <si>
    <r>
      <t>coefficient d'écoulement
rapide moyen c</t>
    </r>
    <r>
      <rPr>
        <b/>
        <vertAlign val="subscript"/>
        <sz val="10"/>
        <rFont val="Arial"/>
        <family val="2"/>
      </rPr>
      <t>i</t>
    </r>
  </si>
  <si>
    <t>données pluviométriques et débitmétriques</t>
  </si>
  <si>
    <t>estimation débits</t>
  </si>
  <si>
    <t>estimation des débits par l'application du modèle de prévision PREVIK</t>
  </si>
  <si>
    <t>estimation débits - graphe</t>
  </si>
  <si>
    <t>représentation graphique des résultats de la feuille dénommée "estimation débits"</t>
  </si>
  <si>
    <t>itotale - inette</t>
  </si>
  <si>
    <t>[mm/Dt]</t>
  </si>
  <si>
    <r>
      <t>débit observé
Q</t>
    </r>
    <r>
      <rPr>
        <b/>
        <vertAlign val="subscript"/>
        <sz val="10"/>
        <color indexed="12"/>
        <rFont val="Arial"/>
        <family val="2"/>
      </rPr>
      <t>i+1</t>
    </r>
  </si>
  <si>
    <r>
      <t>débit estimé
Q</t>
    </r>
    <r>
      <rPr>
        <b/>
        <vertAlign val="subscript"/>
        <sz val="10"/>
        <color indexed="12"/>
        <rFont val="Arial"/>
        <family val="2"/>
      </rPr>
      <t>i+1</t>
    </r>
  </si>
  <si>
    <r>
      <t>pluie nette
PN</t>
    </r>
    <r>
      <rPr>
        <b/>
        <vertAlign val="subscript"/>
        <sz val="10"/>
        <color indexed="12"/>
        <rFont val="Arial"/>
        <family val="2"/>
      </rPr>
      <t>i</t>
    </r>
  </si>
  <si>
    <t>pour la représentation graphique UNIQUEMENT</t>
  </si>
  <si>
    <t>Modèle PREVIK - estimation de la lame nette précipitée et du débit</t>
  </si>
  <si>
    <r>
      <t xml:space="preserve">Modèle PREVIK - estimation de la lame nette précipitée et du débit à </t>
    </r>
    <r>
      <rPr>
        <b/>
        <i/>
        <sz val="16"/>
        <color indexed="12"/>
        <rFont val="Arial"/>
        <family val="2"/>
      </rPr>
      <t>t + 12</t>
    </r>
  </si>
  <si>
    <r>
      <t xml:space="preserve">Modèle PREVIK - estimation de la lame nette précipitée et du débit à </t>
    </r>
    <r>
      <rPr>
        <b/>
        <i/>
        <sz val="16"/>
        <color indexed="12"/>
        <rFont val="Arial"/>
        <family val="2"/>
      </rPr>
      <t>t + 18</t>
    </r>
  </si>
  <si>
    <r>
      <t xml:space="preserve">Modèle PREVIK - estimation de la lame nette précipitée et du débit à </t>
    </r>
    <r>
      <rPr>
        <b/>
        <i/>
        <sz val="16"/>
        <color indexed="12"/>
        <rFont val="Arial"/>
        <family val="2"/>
      </rPr>
      <t>t + 6</t>
    </r>
  </si>
  <si>
    <t>90 - 96</t>
  </si>
  <si>
    <t>indice de saturation
du sol corrigé
I*</t>
  </si>
  <si>
    <r>
      <t>débit observé
Q</t>
    </r>
    <r>
      <rPr>
        <b/>
        <vertAlign val="subscript"/>
        <sz val="10"/>
        <rFont val="Arial"/>
        <family val="2"/>
      </rPr>
      <t>i</t>
    </r>
  </si>
  <si>
    <r>
      <t xml:space="preserve">Modèle PREVIK - estimation de la lame nette précipitée et du débit à </t>
    </r>
    <r>
      <rPr>
        <b/>
        <i/>
        <sz val="16"/>
        <color indexed="12"/>
        <rFont val="Arial"/>
        <family val="2"/>
      </rPr>
      <t>t + 16</t>
    </r>
  </si>
  <si>
    <t>estimation lame t+6</t>
  </si>
  <si>
    <t>estimation lame t+12</t>
  </si>
  <si>
    <t>estimation lame t+18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</si>
</sst>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"/>
    <numFmt numFmtId="165" formatCode="0.0"/>
    <numFmt numFmtId="166" formatCode="0.0000"/>
    <numFmt numFmtId="167" formatCode="0.00000"/>
    <numFmt numFmtId="168" formatCode="0.0000000"/>
    <numFmt numFmtId="169" formatCode="0.000000"/>
    <numFmt numFmtId="170" formatCode="00000"/>
  </numFmts>
  <fonts count="18">
    <font>
      <sz val="10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sz val="10"/>
      <color indexed="10"/>
      <name val="Webdings"/>
      <family val="1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vertAlign val="subscript"/>
      <sz val="10"/>
      <color indexed="12"/>
      <name val="Arial"/>
      <family val="2"/>
    </font>
    <font>
      <b/>
      <sz val="9.75"/>
      <name val="Symbol"/>
      <family val="1"/>
    </font>
    <font>
      <b/>
      <sz val="10"/>
      <name val="Symbol"/>
      <family val="1"/>
    </font>
    <font>
      <sz val="9.75"/>
      <name val="Arial"/>
      <family val="0"/>
    </font>
    <font>
      <b/>
      <sz val="9.75"/>
      <name val="Arial"/>
      <family val="0"/>
    </font>
    <font>
      <b/>
      <sz val="11.75"/>
      <name val="Arial"/>
      <family val="0"/>
    </font>
    <font>
      <b/>
      <i/>
      <sz val="16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2" borderId="0" xfId="0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left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Modèle PREVIK
Estimation de la lame nette précipitée et du débit de crue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2"/>
          <c:tx>
            <c:v>(lame brute - lame nette)</c:v>
          </c:tx>
          <c:spPr>
            <a:solidFill>
              <a:srgbClr val="00FFFF"/>
            </a:solidFill>
            <a:ln w="12700">
              <a:solidFill>
                <a:srgbClr val="CC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'estimation débits'!$T$15:$T$35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'estimation débits'!$W$15:$W$35</c:f>
              <c:numCache>
                <c:ptCount val="21"/>
                <c:pt idx="0">
                  <c:v>0</c:v>
                </c:pt>
                <c:pt idx="1">
                  <c:v>1.5</c:v>
                </c:pt>
                <c:pt idx="2">
                  <c:v>2.5</c:v>
                </c:pt>
                <c:pt idx="3">
                  <c:v>3</c:v>
                </c:pt>
                <c:pt idx="4">
                  <c:v>4.4</c:v>
                </c:pt>
                <c:pt idx="5">
                  <c:v>12</c:v>
                </c:pt>
                <c:pt idx="6">
                  <c:v>13.6</c:v>
                </c:pt>
                <c:pt idx="7">
                  <c:v>19.3</c:v>
                </c:pt>
                <c:pt idx="8">
                  <c:v>8</c:v>
                </c:pt>
                <c:pt idx="9">
                  <c:v>1.4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3"/>
          <c:tx>
            <c:v>lame nette</c:v>
          </c:tx>
          <c:spPr>
            <a:solidFill>
              <a:srgbClr val="FF00FF"/>
            </a:solidFill>
            <a:ln w="127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'estimation débits'!$T$15:$T$35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'estimation débits'!$X$15:$X$35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axId val="12395270"/>
        <c:axId val="44448567"/>
      </c:barChart>
      <c:scatterChart>
        <c:scatterStyle val="lineMarker"/>
        <c:varyColors val="0"/>
        <c:ser>
          <c:idx val="0"/>
          <c:order val="0"/>
          <c:tx>
            <c:v>débit mesuré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'estimation débits'!$T$15:$T$35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'estimation débits'!$U$15:$U$35</c:f>
              <c:numCache>
                <c:ptCount val="21"/>
                <c:pt idx="0">
                  <c:v>82</c:v>
                </c:pt>
                <c:pt idx="1">
                  <c:v>85</c:v>
                </c:pt>
                <c:pt idx="2">
                  <c:v>90</c:v>
                </c:pt>
                <c:pt idx="3">
                  <c:v>100</c:v>
                </c:pt>
                <c:pt idx="4">
                  <c:v>110</c:v>
                </c:pt>
                <c:pt idx="5">
                  <c:v>168</c:v>
                </c:pt>
                <c:pt idx="6">
                  <c:v>282</c:v>
                </c:pt>
                <c:pt idx="7">
                  <c:v>373</c:v>
                </c:pt>
                <c:pt idx="8">
                  <c:v>422</c:v>
                </c:pt>
                <c:pt idx="9">
                  <c:v>380</c:v>
                </c:pt>
                <c:pt idx="10">
                  <c:v>330</c:v>
                </c:pt>
                <c:pt idx="11">
                  <c:v>280</c:v>
                </c:pt>
                <c:pt idx="12">
                  <c:v>240</c:v>
                </c:pt>
                <c:pt idx="13">
                  <c:v>205</c:v>
                </c:pt>
                <c:pt idx="14">
                  <c:v>180</c:v>
                </c:pt>
                <c:pt idx="15">
                  <c:v>155</c:v>
                </c:pt>
                <c:pt idx="16">
                  <c:v>130</c:v>
                </c:pt>
                <c:pt idx="17">
                  <c:v>108</c:v>
                </c:pt>
                <c:pt idx="18">
                  <c:v>90</c:v>
                </c:pt>
                <c:pt idx="19">
                  <c:v>80</c:v>
                </c:pt>
                <c:pt idx="20">
                  <c:v>69</c:v>
                </c:pt>
              </c:numCache>
            </c:numRef>
          </c:yVal>
          <c:smooth val="0"/>
        </c:ser>
        <c:ser>
          <c:idx val="1"/>
          <c:order val="1"/>
          <c:tx>
            <c:v>débit estimé</c:v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'estimation débits'!$T$15:$T$35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'estimation débits'!$V$15:$V$35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64492784"/>
        <c:axId val="43564145"/>
      </c:scatterChart>
      <c:catAx>
        <c:axId val="64492784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pas de temps de calcul </a:t>
                </a:r>
                <a:r>
                  <a:rPr lang="en-US" cap="none" sz="975" b="1" i="0" u="none" baseline="0"/>
                  <a:t>D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3564145"/>
        <c:crosses val="autoZero"/>
        <c:auto val="1"/>
        <c:lblOffset val="100"/>
        <c:noMultiLvlLbl val="0"/>
      </c:catAx>
      <c:valAx>
        <c:axId val="43564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débit [m3/s]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492784"/>
        <c:crosses val="autoZero"/>
        <c:crossBetween val="between"/>
        <c:dispUnits/>
        <c:minorUnit val="25"/>
      </c:valAx>
      <c:catAx>
        <c:axId val="12395270"/>
        <c:scaling>
          <c:orientation val="minMax"/>
        </c:scaling>
        <c:axPos val="t"/>
        <c:delete val="1"/>
        <c:majorTickMark val="out"/>
        <c:minorTickMark val="none"/>
        <c:tickLblPos val="nextTo"/>
        <c:crossAx val="44448567"/>
        <c:crosses val="autoZero"/>
        <c:auto val="1"/>
        <c:lblOffset val="100"/>
        <c:noMultiLvlLbl val="0"/>
      </c:catAx>
      <c:valAx>
        <c:axId val="44448567"/>
        <c:scaling>
          <c:orientation val="maxMin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lame précipitée [mm/</a:t>
                </a:r>
                <a:r>
                  <a:rPr lang="en-US" cap="none" sz="1000" b="1" i="0" u="none" baseline="0"/>
                  <a:t>D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2395270"/>
        <c:crosses val="max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Chart 1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40"/>
  <sheetViews>
    <sheetView tabSelected="1" zoomScale="75" zoomScaleNormal="75" workbookViewId="0" topLeftCell="A1">
      <selection activeCell="P53" sqref="P53"/>
    </sheetView>
  </sheetViews>
  <sheetFormatPr defaultColWidth="9.140625" defaultRowHeight="12.75"/>
  <sheetData>
    <row r="5" ht="20.25">
      <c r="B5" s="2" t="s">
        <v>0</v>
      </c>
    </row>
    <row r="10" ht="12.75">
      <c r="C10" s="15" t="s">
        <v>1</v>
      </c>
    </row>
    <row r="13" spans="3:7" ht="12.75">
      <c r="C13" s="1" t="s">
        <v>52</v>
      </c>
      <c r="G13" s="1" t="s">
        <v>57</v>
      </c>
    </row>
    <row r="16" spans="3:7" ht="12.75">
      <c r="C16" s="1" t="s">
        <v>58</v>
      </c>
      <c r="G16" s="1" t="s">
        <v>59</v>
      </c>
    </row>
    <row r="19" spans="3:7" ht="12.75">
      <c r="C19" s="1" t="s">
        <v>60</v>
      </c>
      <c r="G19" s="1" t="s">
        <v>61</v>
      </c>
    </row>
    <row r="22" spans="3:7" ht="20.25">
      <c r="C22" s="1" t="s">
        <v>76</v>
      </c>
      <c r="G22" s="1" t="s">
        <v>71</v>
      </c>
    </row>
    <row r="25" spans="3:7" ht="20.25">
      <c r="C25" s="1" t="s">
        <v>77</v>
      </c>
      <c r="G25" s="1" t="s">
        <v>69</v>
      </c>
    </row>
    <row r="28" spans="3:7" ht="20.25">
      <c r="C28" s="1" t="s">
        <v>78</v>
      </c>
      <c r="G28" s="1" t="s">
        <v>70</v>
      </c>
    </row>
    <row r="33" ht="12.75">
      <c r="C33" s="15" t="s">
        <v>53</v>
      </c>
    </row>
    <row r="36" spans="3:4" ht="12.75">
      <c r="C36" s="14"/>
      <c r="D36" s="1" t="s">
        <v>3</v>
      </c>
    </row>
    <row r="38" spans="3:4" ht="12.75">
      <c r="C38" s="10"/>
      <c r="D38" s="1" t="s">
        <v>4</v>
      </c>
    </row>
    <row r="39" ht="12.75">
      <c r="D39" s="1"/>
    </row>
    <row r="40" spans="3:5" ht="12.75">
      <c r="C40" s="26"/>
      <c r="D40" s="51"/>
      <c r="E40" s="5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L37"/>
  <sheetViews>
    <sheetView zoomScale="75" zoomScaleNormal="75" workbookViewId="0" topLeftCell="A1">
      <selection activeCell="N18" sqref="N18"/>
    </sheetView>
  </sheetViews>
  <sheetFormatPr defaultColWidth="9.140625" defaultRowHeight="12.75"/>
  <cols>
    <col min="9" max="9" width="13.421875" style="4" bestFit="1" customWidth="1"/>
    <col min="10" max="10" width="14.421875" style="4" bestFit="1" customWidth="1"/>
    <col min="11" max="11" width="14.8515625" style="4" bestFit="1" customWidth="1"/>
    <col min="12" max="12" width="11.7109375" style="4" bestFit="1" customWidth="1"/>
  </cols>
  <sheetData>
    <row r="5" spans="2:9" ht="20.25">
      <c r="B5" s="2" t="s">
        <v>2</v>
      </c>
      <c r="C5" s="2"/>
      <c r="D5" s="2"/>
      <c r="E5" s="2"/>
      <c r="F5" s="2"/>
      <c r="G5" s="2"/>
      <c r="H5" s="2"/>
      <c r="I5" s="11"/>
    </row>
    <row r="9" spans="5:7" ht="12.75">
      <c r="E9" s="7" t="s">
        <v>12</v>
      </c>
      <c r="F9" s="16">
        <v>0.0125</v>
      </c>
      <c r="G9" s="8" t="s">
        <v>18</v>
      </c>
    </row>
    <row r="10" spans="5:7" ht="12.75">
      <c r="E10" s="7" t="s">
        <v>13</v>
      </c>
      <c r="F10" s="16">
        <v>0.0125</v>
      </c>
      <c r="G10" s="8" t="s">
        <v>19</v>
      </c>
    </row>
    <row r="11" spans="5:7" ht="12.75">
      <c r="E11" s="7" t="s">
        <v>14</v>
      </c>
      <c r="F11" s="16">
        <v>0</v>
      </c>
      <c r="G11" s="8" t="s">
        <v>7</v>
      </c>
    </row>
    <row r="12" spans="5:12" ht="27">
      <c r="E12" s="7" t="s">
        <v>15</v>
      </c>
      <c r="F12" s="16">
        <v>0.85</v>
      </c>
      <c r="G12" s="8" t="s">
        <v>7</v>
      </c>
      <c r="I12" s="3" t="s">
        <v>29</v>
      </c>
      <c r="J12" s="3" t="s">
        <v>54</v>
      </c>
      <c r="K12" s="3" t="s">
        <v>49</v>
      </c>
      <c r="L12" s="3" t="s">
        <v>28</v>
      </c>
    </row>
    <row r="13" spans="9:12" ht="12.75">
      <c r="I13" s="4" t="s">
        <v>5</v>
      </c>
      <c r="K13" s="4" t="s">
        <v>10</v>
      </c>
      <c r="L13" s="4" t="s">
        <v>8</v>
      </c>
    </row>
    <row r="14" spans="5:7" ht="12.75">
      <c r="E14" s="7" t="s">
        <v>16</v>
      </c>
      <c r="F14" s="9">
        <f>1/F29*0.001/3600*F28*1000000</f>
        <v>86.80555555555556</v>
      </c>
      <c r="G14" s="8"/>
    </row>
    <row r="15" spans="10:12" ht="12.75">
      <c r="J15" s="5">
        <v>0</v>
      </c>
      <c r="K15" s="5">
        <v>82</v>
      </c>
      <c r="L15" s="6">
        <v>0</v>
      </c>
    </row>
    <row r="16" spans="5:12" ht="12.75">
      <c r="E16" s="7" t="s">
        <v>17</v>
      </c>
      <c r="F16" s="16">
        <v>0.15</v>
      </c>
      <c r="G16" s="8" t="s">
        <v>7</v>
      </c>
      <c r="I16" s="4" t="s">
        <v>30</v>
      </c>
      <c r="J16" s="5">
        <v>1</v>
      </c>
      <c r="K16" s="5">
        <v>85</v>
      </c>
      <c r="L16" s="6">
        <v>1.5</v>
      </c>
    </row>
    <row r="17" spans="5:12" ht="12.75">
      <c r="E17" s="7" t="s">
        <v>22</v>
      </c>
      <c r="F17" s="16">
        <v>0.96</v>
      </c>
      <c r="G17" s="8" t="s">
        <v>7</v>
      </c>
      <c r="I17" s="12" t="s">
        <v>31</v>
      </c>
      <c r="J17" s="5">
        <v>2</v>
      </c>
      <c r="K17" s="5">
        <v>90</v>
      </c>
      <c r="L17" s="6">
        <v>2.5</v>
      </c>
    </row>
    <row r="18" spans="9:12" ht="12.75">
      <c r="I18" s="12" t="s">
        <v>32</v>
      </c>
      <c r="J18" s="5">
        <v>3</v>
      </c>
      <c r="K18" s="5">
        <v>100</v>
      </c>
      <c r="L18" s="6">
        <v>3</v>
      </c>
    </row>
    <row r="19" spans="5:12" ht="12.75">
      <c r="E19" s="7" t="s">
        <v>23</v>
      </c>
      <c r="F19" s="16">
        <v>2.5</v>
      </c>
      <c r="G19" s="8" t="s">
        <v>25</v>
      </c>
      <c r="I19" s="12" t="s">
        <v>33</v>
      </c>
      <c r="J19" s="5">
        <v>4</v>
      </c>
      <c r="K19" s="5">
        <v>110</v>
      </c>
      <c r="L19" s="6">
        <v>4.4</v>
      </c>
    </row>
    <row r="20" spans="5:12" ht="12.75">
      <c r="E20" s="7" t="s">
        <v>24</v>
      </c>
      <c r="F20" s="16">
        <v>0.6</v>
      </c>
      <c r="G20" s="8" t="s">
        <v>25</v>
      </c>
      <c r="I20" s="12" t="s">
        <v>34</v>
      </c>
      <c r="J20" s="5">
        <v>5</v>
      </c>
      <c r="K20" s="5">
        <v>168</v>
      </c>
      <c r="L20" s="6">
        <v>12</v>
      </c>
    </row>
    <row r="21" spans="9:12" ht="12.75">
      <c r="I21" s="12" t="s">
        <v>35</v>
      </c>
      <c r="J21" s="5">
        <v>6</v>
      </c>
      <c r="K21" s="5">
        <v>282</v>
      </c>
      <c r="L21" s="6">
        <v>13.6</v>
      </c>
    </row>
    <row r="22" spans="5:12" ht="12.75">
      <c r="E22" s="4"/>
      <c r="F22" s="4"/>
      <c r="G22" s="4"/>
      <c r="I22" s="12" t="s">
        <v>36</v>
      </c>
      <c r="J22" s="5">
        <v>7</v>
      </c>
      <c r="K22" s="5">
        <v>373</v>
      </c>
      <c r="L22" s="6">
        <v>19.3</v>
      </c>
    </row>
    <row r="23" spans="5:12" ht="12.75">
      <c r="E23" s="7" t="s">
        <v>26</v>
      </c>
      <c r="F23" s="16">
        <v>10</v>
      </c>
      <c r="G23" s="8" t="s">
        <v>6</v>
      </c>
      <c r="I23" s="12" t="s">
        <v>37</v>
      </c>
      <c r="J23" s="5">
        <v>8</v>
      </c>
      <c r="K23" s="5">
        <v>422</v>
      </c>
      <c r="L23" s="6">
        <v>8</v>
      </c>
    </row>
    <row r="24" spans="5:12" ht="12.75">
      <c r="E24" s="7" t="s">
        <v>27</v>
      </c>
      <c r="F24" s="16">
        <v>60</v>
      </c>
      <c r="G24" s="8" t="s">
        <v>6</v>
      </c>
      <c r="I24" s="12" t="s">
        <v>38</v>
      </c>
      <c r="J24" s="5">
        <v>9</v>
      </c>
      <c r="K24" s="5">
        <v>380</v>
      </c>
      <c r="L24" s="6">
        <v>1.4</v>
      </c>
    </row>
    <row r="25" spans="5:12" ht="12.75">
      <c r="E25" s="4"/>
      <c r="F25" s="4"/>
      <c r="G25" s="4"/>
      <c r="I25" s="12" t="s">
        <v>39</v>
      </c>
      <c r="J25" s="5">
        <v>10</v>
      </c>
      <c r="K25" s="5">
        <v>330</v>
      </c>
      <c r="L25" s="6">
        <v>0</v>
      </c>
    </row>
    <row r="26" spans="5:12" ht="15.75">
      <c r="E26" s="7" t="s">
        <v>50</v>
      </c>
      <c r="F26" s="16">
        <v>82</v>
      </c>
      <c r="G26" s="8" t="s">
        <v>10</v>
      </c>
      <c r="I26" s="12" t="s">
        <v>40</v>
      </c>
      <c r="J26" s="5">
        <v>11</v>
      </c>
      <c r="K26" s="5">
        <v>280</v>
      </c>
      <c r="L26" s="6">
        <v>0</v>
      </c>
    </row>
    <row r="27" spans="9:12" ht="12.75">
      <c r="I27" s="12" t="s">
        <v>41</v>
      </c>
      <c r="J27" s="5">
        <v>12</v>
      </c>
      <c r="K27" s="5">
        <v>240</v>
      </c>
      <c r="L27" s="6">
        <v>0</v>
      </c>
    </row>
    <row r="28" spans="5:12" ht="12.75">
      <c r="E28" s="7" t="s">
        <v>20</v>
      </c>
      <c r="F28" s="16">
        <v>1875</v>
      </c>
      <c r="G28" s="8" t="s">
        <v>21</v>
      </c>
      <c r="I28" s="12" t="s">
        <v>42</v>
      </c>
      <c r="J28" s="5">
        <v>13</v>
      </c>
      <c r="K28" s="5">
        <v>205</v>
      </c>
      <c r="L28" s="6">
        <v>0</v>
      </c>
    </row>
    <row r="29" spans="5:12" ht="12.75">
      <c r="E29" s="7" t="s">
        <v>51</v>
      </c>
      <c r="F29" s="16">
        <v>6</v>
      </c>
      <c r="G29" s="8" t="s">
        <v>5</v>
      </c>
      <c r="I29" s="12" t="s">
        <v>43</v>
      </c>
      <c r="J29" s="5">
        <v>14</v>
      </c>
      <c r="K29" s="5">
        <v>180</v>
      </c>
      <c r="L29" s="6">
        <v>0</v>
      </c>
    </row>
    <row r="30" spans="9:12" ht="12.75">
      <c r="I30" s="12" t="s">
        <v>44</v>
      </c>
      <c r="J30" s="5">
        <v>15</v>
      </c>
      <c r="K30" s="5">
        <v>155</v>
      </c>
      <c r="L30" s="6">
        <v>0</v>
      </c>
    </row>
    <row r="31" spans="9:12" ht="12.75">
      <c r="I31" s="12" t="s">
        <v>72</v>
      </c>
      <c r="J31" s="5">
        <v>16</v>
      </c>
      <c r="K31" s="5">
        <v>130</v>
      </c>
      <c r="L31" s="6">
        <v>0</v>
      </c>
    </row>
    <row r="32" spans="9:12" ht="12.75">
      <c r="I32" s="12" t="s">
        <v>45</v>
      </c>
      <c r="J32" s="5">
        <v>17</v>
      </c>
      <c r="K32" s="5">
        <v>108</v>
      </c>
      <c r="L32" s="6">
        <v>0</v>
      </c>
    </row>
    <row r="33" spans="5:12" ht="12.75">
      <c r="E33" s="4"/>
      <c r="F33" s="4"/>
      <c r="G33" s="4"/>
      <c r="I33" s="12" t="s">
        <v>46</v>
      </c>
      <c r="J33" s="5">
        <v>18</v>
      </c>
      <c r="K33" s="5">
        <v>90</v>
      </c>
      <c r="L33" s="6">
        <v>0</v>
      </c>
    </row>
    <row r="34" spans="5:12" ht="12.75">
      <c r="E34" s="4"/>
      <c r="F34" s="4"/>
      <c r="G34" s="4"/>
      <c r="I34" s="12" t="s">
        <v>47</v>
      </c>
      <c r="J34" s="5">
        <v>19</v>
      </c>
      <c r="K34" s="5">
        <v>80</v>
      </c>
      <c r="L34" s="6">
        <v>0</v>
      </c>
    </row>
    <row r="35" spans="9:12" ht="12.75">
      <c r="I35" s="12" t="s">
        <v>48</v>
      </c>
      <c r="J35" s="5">
        <v>20</v>
      </c>
      <c r="K35" s="5">
        <v>69</v>
      </c>
      <c r="L35" s="6">
        <v>0</v>
      </c>
    </row>
    <row r="36" spans="11:12" ht="12.75">
      <c r="K36" s="26"/>
      <c r="L36" s="26"/>
    </row>
    <row r="37" spans="11:12" ht="12.75">
      <c r="K37" s="26"/>
      <c r="L37" s="2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X43"/>
  <sheetViews>
    <sheetView zoomScale="75" zoomScaleNormal="75" workbookViewId="0" topLeftCell="A1">
      <selection activeCell="J41" sqref="J41"/>
    </sheetView>
  </sheetViews>
  <sheetFormatPr defaultColWidth="9.140625" defaultRowHeight="12.75"/>
  <cols>
    <col min="9" max="9" width="13.421875" style="4" bestFit="1" customWidth="1"/>
    <col min="10" max="10" width="14.421875" style="4" bestFit="1" customWidth="1"/>
    <col min="11" max="11" width="14.8515625" style="4" bestFit="1" customWidth="1"/>
    <col min="12" max="12" width="11.7109375" style="4" bestFit="1" customWidth="1"/>
    <col min="13" max="13" width="21.140625" style="4" bestFit="1" customWidth="1"/>
    <col min="14" max="14" width="21.7109375" style="4" customWidth="1"/>
    <col min="15" max="15" width="20.57421875" style="4" customWidth="1"/>
    <col min="16" max="16" width="11.7109375" style="4" bestFit="1" customWidth="1"/>
    <col min="17" max="17" width="14.8515625" style="4" bestFit="1" customWidth="1"/>
    <col min="20" max="20" width="14.421875" style="0" bestFit="1" customWidth="1"/>
    <col min="21" max="22" width="14.8515625" style="0" bestFit="1" customWidth="1"/>
    <col min="23" max="23" width="15.421875" style="0" bestFit="1" customWidth="1"/>
    <col min="24" max="24" width="11.7109375" style="0" bestFit="1" customWidth="1"/>
  </cols>
  <sheetData>
    <row r="5" spans="2:9" ht="20.25">
      <c r="B5" s="2" t="s">
        <v>68</v>
      </c>
      <c r="C5" s="2"/>
      <c r="D5" s="2"/>
      <c r="E5" s="2"/>
      <c r="F5" s="2"/>
      <c r="G5" s="2"/>
      <c r="H5" s="2"/>
      <c r="I5" s="11"/>
    </row>
    <row r="9" spans="5:7" ht="12.75">
      <c r="E9" s="7" t="s">
        <v>12</v>
      </c>
      <c r="F9" s="16">
        <v>0.0125</v>
      </c>
      <c r="G9" s="8" t="s">
        <v>18</v>
      </c>
    </row>
    <row r="10" spans="5:24" ht="12.75">
      <c r="E10" s="7" t="s">
        <v>13</v>
      </c>
      <c r="F10" s="16">
        <v>0.0125</v>
      </c>
      <c r="G10" s="8" t="s">
        <v>19</v>
      </c>
      <c r="T10" s="24" t="s">
        <v>67</v>
      </c>
      <c r="U10" s="25"/>
      <c r="V10" s="25"/>
      <c r="W10" s="25"/>
      <c r="X10" s="25"/>
    </row>
    <row r="11" spans="5:7" ht="12.75">
      <c r="E11" s="7" t="s">
        <v>14</v>
      </c>
      <c r="F11" s="16">
        <v>0</v>
      </c>
      <c r="G11" s="8" t="s">
        <v>7</v>
      </c>
    </row>
    <row r="12" spans="5:24" s="30" customFormat="1" ht="39.75">
      <c r="E12" s="30" t="s">
        <v>15</v>
      </c>
      <c r="F12" s="31">
        <v>0.85</v>
      </c>
      <c r="G12" s="30" t="s">
        <v>7</v>
      </c>
      <c r="I12" s="32" t="s">
        <v>29</v>
      </c>
      <c r="J12" s="32" t="s">
        <v>54</v>
      </c>
      <c r="K12" s="32" t="s">
        <v>74</v>
      </c>
      <c r="L12" s="32" t="s">
        <v>28</v>
      </c>
      <c r="M12" s="32" t="s">
        <v>55</v>
      </c>
      <c r="N12" s="32" t="s">
        <v>73</v>
      </c>
      <c r="O12" s="32" t="s">
        <v>56</v>
      </c>
      <c r="P12" s="32" t="s">
        <v>9</v>
      </c>
      <c r="Q12" s="32" t="s">
        <v>11</v>
      </c>
      <c r="T12" s="33" t="s">
        <v>54</v>
      </c>
      <c r="U12" s="33" t="s">
        <v>64</v>
      </c>
      <c r="V12" s="33" t="s">
        <v>65</v>
      </c>
      <c r="W12" s="34" t="s">
        <v>62</v>
      </c>
      <c r="X12" s="33" t="s">
        <v>66</v>
      </c>
    </row>
    <row r="13" spans="9:24" ht="12.75">
      <c r="I13" s="4" t="s">
        <v>5</v>
      </c>
      <c r="K13" s="4" t="s">
        <v>10</v>
      </c>
      <c r="L13" s="4" t="s">
        <v>8</v>
      </c>
      <c r="M13" s="4" t="s">
        <v>6</v>
      </c>
      <c r="N13" s="4" t="s">
        <v>6</v>
      </c>
      <c r="O13" s="4" t="s">
        <v>7</v>
      </c>
      <c r="P13" s="4" t="s">
        <v>8</v>
      </c>
      <c r="Q13" s="4" t="s">
        <v>10</v>
      </c>
      <c r="T13" s="19"/>
      <c r="U13" s="19" t="s">
        <v>10</v>
      </c>
      <c r="V13" s="19" t="s">
        <v>10</v>
      </c>
      <c r="W13" s="19" t="s">
        <v>63</v>
      </c>
      <c r="X13" s="19" t="s">
        <v>63</v>
      </c>
    </row>
    <row r="14" spans="5:24" ht="13.5" thickBot="1">
      <c r="E14" s="7" t="s">
        <v>16</v>
      </c>
      <c r="F14" s="9"/>
      <c r="G14" s="8"/>
      <c r="T14" s="19"/>
      <c r="U14" s="20"/>
      <c r="V14" s="20"/>
      <c r="W14" s="20"/>
      <c r="X14" s="20"/>
    </row>
    <row r="15" spans="10:24" ht="13.5" thickBot="1">
      <c r="J15" s="5">
        <v>0</v>
      </c>
      <c r="K15" s="39">
        <v>82</v>
      </c>
      <c r="L15" s="6"/>
      <c r="O15" s="13"/>
      <c r="P15" s="29"/>
      <c r="Q15" s="27"/>
      <c r="T15" s="21">
        <f>J15</f>
        <v>0</v>
      </c>
      <c r="U15" s="22">
        <f>K15</f>
        <v>82</v>
      </c>
      <c r="V15" s="22">
        <f>Q15</f>
        <v>0</v>
      </c>
      <c r="W15" s="23">
        <f>L15-P15</f>
        <v>0</v>
      </c>
      <c r="X15" s="23">
        <f>P15</f>
        <v>0</v>
      </c>
    </row>
    <row r="16" spans="5:24" ht="13.5" thickBot="1">
      <c r="E16" s="7" t="s">
        <v>17</v>
      </c>
      <c r="F16" s="16">
        <v>0.15</v>
      </c>
      <c r="G16" s="8" t="s">
        <v>7</v>
      </c>
      <c r="I16" s="4" t="s">
        <v>30</v>
      </c>
      <c r="J16" s="5">
        <v>1</v>
      </c>
      <c r="K16" s="5">
        <v>85</v>
      </c>
      <c r="L16" s="6">
        <v>1.5</v>
      </c>
      <c r="M16" s="35"/>
      <c r="N16" s="36"/>
      <c r="O16" s="37"/>
      <c r="P16" s="36"/>
      <c r="Q16" s="38"/>
      <c r="T16" s="21">
        <f aca="true" t="shared" si="0" ref="T16:T35">J16</f>
        <v>1</v>
      </c>
      <c r="U16" s="22">
        <f aca="true" t="shared" si="1" ref="U16:U35">K16</f>
        <v>85</v>
      </c>
      <c r="V16" s="22">
        <f aca="true" t="shared" si="2" ref="V16:V35">Q16</f>
        <v>0</v>
      </c>
      <c r="W16" s="23">
        <f aca="true" t="shared" si="3" ref="W16:W35">L16-P16</f>
        <v>1.5</v>
      </c>
      <c r="X16" s="23">
        <f aca="true" t="shared" si="4" ref="X16:X35">P16</f>
        <v>0</v>
      </c>
    </row>
    <row r="17" spans="5:24" ht="12.75">
      <c r="E17" s="7" t="s">
        <v>22</v>
      </c>
      <c r="F17" s="16">
        <v>0.96</v>
      </c>
      <c r="G17" s="8" t="s">
        <v>7</v>
      </c>
      <c r="I17" s="12" t="s">
        <v>31</v>
      </c>
      <c r="J17" s="5">
        <v>2</v>
      </c>
      <c r="K17" s="5">
        <v>90</v>
      </c>
      <c r="L17" s="6">
        <v>2.5</v>
      </c>
      <c r="M17" s="9"/>
      <c r="N17" s="9"/>
      <c r="O17" s="17"/>
      <c r="P17" s="9"/>
      <c r="Q17" s="18"/>
      <c r="T17" s="21">
        <f t="shared" si="0"/>
        <v>2</v>
      </c>
      <c r="U17" s="22">
        <f t="shared" si="1"/>
        <v>90</v>
      </c>
      <c r="V17" s="22">
        <f t="shared" si="2"/>
        <v>0</v>
      </c>
      <c r="W17" s="23">
        <f t="shared" si="3"/>
        <v>2.5</v>
      </c>
      <c r="X17" s="23">
        <f t="shared" si="4"/>
        <v>0</v>
      </c>
    </row>
    <row r="18" spans="9:24" ht="12.75">
      <c r="I18" s="12" t="s">
        <v>32</v>
      </c>
      <c r="J18" s="5">
        <v>3</v>
      </c>
      <c r="K18" s="5">
        <v>100</v>
      </c>
      <c r="L18" s="6">
        <v>3</v>
      </c>
      <c r="M18" s="9"/>
      <c r="N18" s="9"/>
      <c r="O18" s="17"/>
      <c r="P18" s="9"/>
      <c r="Q18" s="18"/>
      <c r="T18" s="21">
        <f t="shared" si="0"/>
        <v>3</v>
      </c>
      <c r="U18" s="22">
        <f t="shared" si="1"/>
        <v>100</v>
      </c>
      <c r="V18" s="22">
        <f t="shared" si="2"/>
        <v>0</v>
      </c>
      <c r="W18" s="23">
        <f t="shared" si="3"/>
        <v>3</v>
      </c>
      <c r="X18" s="23">
        <f t="shared" si="4"/>
        <v>0</v>
      </c>
    </row>
    <row r="19" spans="5:24" ht="12.75">
      <c r="E19" s="7" t="s">
        <v>23</v>
      </c>
      <c r="F19" s="16">
        <v>2.5</v>
      </c>
      <c r="G19" s="8" t="s">
        <v>25</v>
      </c>
      <c r="I19" s="12" t="s">
        <v>33</v>
      </c>
      <c r="J19" s="5">
        <v>4</v>
      </c>
      <c r="K19" s="5">
        <v>110</v>
      </c>
      <c r="L19" s="6">
        <v>4.4</v>
      </c>
      <c r="M19" s="9"/>
      <c r="N19" s="9"/>
      <c r="O19" s="17"/>
      <c r="P19" s="9"/>
      <c r="Q19" s="18"/>
      <c r="T19" s="21">
        <f t="shared" si="0"/>
        <v>4</v>
      </c>
      <c r="U19" s="22">
        <f t="shared" si="1"/>
        <v>110</v>
      </c>
      <c r="V19" s="22">
        <f t="shared" si="2"/>
        <v>0</v>
      </c>
      <c r="W19" s="23">
        <f t="shared" si="3"/>
        <v>4.4</v>
      </c>
      <c r="X19" s="23">
        <f t="shared" si="4"/>
        <v>0</v>
      </c>
    </row>
    <row r="20" spans="5:24" ht="12.75">
      <c r="E20" s="7" t="s">
        <v>24</v>
      </c>
      <c r="F20" s="16">
        <v>0.6</v>
      </c>
      <c r="G20" s="8" t="s">
        <v>25</v>
      </c>
      <c r="I20" s="12" t="s">
        <v>34</v>
      </c>
      <c r="J20" s="5">
        <v>5</v>
      </c>
      <c r="K20" s="5">
        <v>168</v>
      </c>
      <c r="L20" s="6">
        <v>12</v>
      </c>
      <c r="M20" s="9"/>
      <c r="N20" s="9"/>
      <c r="O20" s="17"/>
      <c r="P20" s="9"/>
      <c r="Q20" s="18"/>
      <c r="T20" s="21">
        <f t="shared" si="0"/>
        <v>5</v>
      </c>
      <c r="U20" s="22">
        <f t="shared" si="1"/>
        <v>168</v>
      </c>
      <c r="V20" s="22">
        <f t="shared" si="2"/>
        <v>0</v>
      </c>
      <c r="W20" s="23">
        <f t="shared" si="3"/>
        <v>12</v>
      </c>
      <c r="X20" s="23">
        <f t="shared" si="4"/>
        <v>0</v>
      </c>
    </row>
    <row r="21" spans="9:24" ht="12.75">
      <c r="I21" s="12" t="s">
        <v>35</v>
      </c>
      <c r="J21" s="5">
        <v>6</v>
      </c>
      <c r="K21" s="5">
        <v>282</v>
      </c>
      <c r="L21" s="6">
        <v>13.6</v>
      </c>
      <c r="M21" s="9"/>
      <c r="N21" s="9"/>
      <c r="O21" s="17"/>
      <c r="P21" s="9"/>
      <c r="Q21" s="18"/>
      <c r="T21" s="21">
        <f t="shared" si="0"/>
        <v>6</v>
      </c>
      <c r="U21" s="22">
        <f t="shared" si="1"/>
        <v>282</v>
      </c>
      <c r="V21" s="22">
        <f t="shared" si="2"/>
        <v>0</v>
      </c>
      <c r="W21" s="23">
        <f t="shared" si="3"/>
        <v>13.6</v>
      </c>
      <c r="X21" s="23">
        <f t="shared" si="4"/>
        <v>0</v>
      </c>
    </row>
    <row r="22" spans="5:24" ht="12.75">
      <c r="E22" s="4"/>
      <c r="F22" s="4"/>
      <c r="G22" s="4"/>
      <c r="I22" s="12" t="s">
        <v>36</v>
      </c>
      <c r="J22" s="5">
        <v>7</v>
      </c>
      <c r="K22" s="5">
        <v>373</v>
      </c>
      <c r="L22" s="6">
        <v>19.3</v>
      </c>
      <c r="M22" s="9"/>
      <c r="N22" s="9"/>
      <c r="O22" s="17"/>
      <c r="P22" s="9"/>
      <c r="Q22" s="18"/>
      <c r="T22" s="21">
        <f t="shared" si="0"/>
        <v>7</v>
      </c>
      <c r="U22" s="22">
        <f t="shared" si="1"/>
        <v>373</v>
      </c>
      <c r="V22" s="22">
        <f t="shared" si="2"/>
        <v>0</v>
      </c>
      <c r="W22" s="23">
        <f t="shared" si="3"/>
        <v>19.3</v>
      </c>
      <c r="X22" s="23">
        <f t="shared" si="4"/>
        <v>0</v>
      </c>
    </row>
    <row r="23" spans="5:24" ht="12.75">
      <c r="E23" s="7" t="s">
        <v>26</v>
      </c>
      <c r="F23" s="16">
        <v>10</v>
      </c>
      <c r="G23" s="8" t="s">
        <v>6</v>
      </c>
      <c r="I23" s="12" t="s">
        <v>37</v>
      </c>
      <c r="J23" s="5">
        <v>8</v>
      </c>
      <c r="K23" s="5">
        <v>422</v>
      </c>
      <c r="L23" s="6">
        <v>8</v>
      </c>
      <c r="M23" s="9"/>
      <c r="N23" s="9"/>
      <c r="O23" s="17"/>
      <c r="P23" s="9"/>
      <c r="Q23" s="18"/>
      <c r="T23" s="21">
        <f t="shared" si="0"/>
        <v>8</v>
      </c>
      <c r="U23" s="22">
        <f t="shared" si="1"/>
        <v>422</v>
      </c>
      <c r="V23" s="22">
        <f t="shared" si="2"/>
        <v>0</v>
      </c>
      <c r="W23" s="23">
        <f t="shared" si="3"/>
        <v>8</v>
      </c>
      <c r="X23" s="23">
        <f t="shared" si="4"/>
        <v>0</v>
      </c>
    </row>
    <row r="24" spans="5:24" ht="12.75">
      <c r="E24" s="7" t="s">
        <v>27</v>
      </c>
      <c r="F24" s="16">
        <v>60</v>
      </c>
      <c r="G24" s="8" t="s">
        <v>6</v>
      </c>
      <c r="I24" s="12" t="s">
        <v>38</v>
      </c>
      <c r="J24" s="5">
        <v>9</v>
      </c>
      <c r="K24" s="5">
        <v>380</v>
      </c>
      <c r="L24" s="6">
        <v>1.4</v>
      </c>
      <c r="M24" s="9"/>
      <c r="N24" s="9"/>
      <c r="O24" s="17"/>
      <c r="P24" s="9"/>
      <c r="Q24" s="18"/>
      <c r="T24" s="21">
        <f t="shared" si="0"/>
        <v>9</v>
      </c>
      <c r="U24" s="22">
        <f t="shared" si="1"/>
        <v>380</v>
      </c>
      <c r="V24" s="22">
        <f t="shared" si="2"/>
        <v>0</v>
      </c>
      <c r="W24" s="23">
        <f t="shared" si="3"/>
        <v>1.4</v>
      </c>
      <c r="X24" s="23">
        <f t="shared" si="4"/>
        <v>0</v>
      </c>
    </row>
    <row r="25" spans="5:24" ht="12.75">
      <c r="E25" s="4"/>
      <c r="F25" s="4"/>
      <c r="G25" s="4"/>
      <c r="I25" s="12" t="s">
        <v>39</v>
      </c>
      <c r="J25" s="5">
        <v>10</v>
      </c>
      <c r="K25" s="5">
        <v>330</v>
      </c>
      <c r="L25" s="6">
        <v>0</v>
      </c>
      <c r="M25" s="9"/>
      <c r="N25" s="9"/>
      <c r="O25" s="17"/>
      <c r="P25" s="9"/>
      <c r="Q25" s="18"/>
      <c r="T25" s="21">
        <f t="shared" si="0"/>
        <v>10</v>
      </c>
      <c r="U25" s="22">
        <f t="shared" si="1"/>
        <v>330</v>
      </c>
      <c r="V25" s="22">
        <f t="shared" si="2"/>
        <v>0</v>
      </c>
      <c r="W25" s="23">
        <f t="shared" si="3"/>
        <v>0</v>
      </c>
      <c r="X25" s="23">
        <f t="shared" si="4"/>
        <v>0</v>
      </c>
    </row>
    <row r="26" spans="5:24" ht="15.75">
      <c r="E26" s="7" t="s">
        <v>50</v>
      </c>
      <c r="F26" s="16">
        <v>82</v>
      </c>
      <c r="G26" s="8" t="s">
        <v>10</v>
      </c>
      <c r="I26" s="12" t="s">
        <v>40</v>
      </c>
      <c r="J26" s="5">
        <v>11</v>
      </c>
      <c r="K26" s="5">
        <v>280</v>
      </c>
      <c r="L26" s="6">
        <v>0</v>
      </c>
      <c r="M26" s="9"/>
      <c r="N26" s="9"/>
      <c r="O26" s="17"/>
      <c r="P26" s="9"/>
      <c r="Q26" s="18"/>
      <c r="T26" s="21">
        <f t="shared" si="0"/>
        <v>11</v>
      </c>
      <c r="U26" s="22">
        <f t="shared" si="1"/>
        <v>280</v>
      </c>
      <c r="V26" s="22">
        <f t="shared" si="2"/>
        <v>0</v>
      </c>
      <c r="W26" s="23">
        <f t="shared" si="3"/>
        <v>0</v>
      </c>
      <c r="X26" s="23">
        <f t="shared" si="4"/>
        <v>0</v>
      </c>
    </row>
    <row r="27" spans="9:24" ht="12.75">
      <c r="I27" s="12" t="s">
        <v>41</v>
      </c>
      <c r="J27" s="5">
        <v>12</v>
      </c>
      <c r="K27" s="5">
        <v>240</v>
      </c>
      <c r="L27" s="6">
        <v>0</v>
      </c>
      <c r="M27" s="9"/>
      <c r="N27" s="9"/>
      <c r="O27" s="17"/>
      <c r="P27" s="9"/>
      <c r="Q27" s="18"/>
      <c r="T27" s="21">
        <f t="shared" si="0"/>
        <v>12</v>
      </c>
      <c r="U27" s="22">
        <f t="shared" si="1"/>
        <v>240</v>
      </c>
      <c r="V27" s="22">
        <f t="shared" si="2"/>
        <v>0</v>
      </c>
      <c r="W27" s="23">
        <f t="shared" si="3"/>
        <v>0</v>
      </c>
      <c r="X27" s="23">
        <f t="shared" si="4"/>
        <v>0</v>
      </c>
    </row>
    <row r="28" spans="5:24" ht="12.75">
      <c r="E28" s="7" t="s">
        <v>20</v>
      </c>
      <c r="F28" s="16">
        <v>1875</v>
      </c>
      <c r="G28" s="8" t="s">
        <v>21</v>
      </c>
      <c r="I28" s="12" t="s">
        <v>42</v>
      </c>
      <c r="J28" s="5">
        <v>13</v>
      </c>
      <c r="K28" s="5">
        <v>205</v>
      </c>
      <c r="L28" s="6">
        <v>0</v>
      </c>
      <c r="M28" s="9"/>
      <c r="N28" s="9"/>
      <c r="O28" s="17"/>
      <c r="P28" s="9"/>
      <c r="Q28" s="18"/>
      <c r="T28" s="21">
        <f t="shared" si="0"/>
        <v>13</v>
      </c>
      <c r="U28" s="22">
        <f t="shared" si="1"/>
        <v>205</v>
      </c>
      <c r="V28" s="22">
        <f t="shared" si="2"/>
        <v>0</v>
      </c>
      <c r="W28" s="23">
        <f t="shared" si="3"/>
        <v>0</v>
      </c>
      <c r="X28" s="23">
        <f t="shared" si="4"/>
        <v>0</v>
      </c>
    </row>
    <row r="29" spans="5:24" ht="12.75">
      <c r="E29" s="7" t="s">
        <v>51</v>
      </c>
      <c r="F29" s="16">
        <v>6</v>
      </c>
      <c r="G29" s="8" t="s">
        <v>5</v>
      </c>
      <c r="I29" s="12" t="s">
        <v>43</v>
      </c>
      <c r="J29" s="5">
        <v>14</v>
      </c>
      <c r="K29" s="5">
        <v>180</v>
      </c>
      <c r="L29" s="6">
        <v>0</v>
      </c>
      <c r="M29" s="9"/>
      <c r="N29" s="9"/>
      <c r="O29" s="17"/>
      <c r="P29" s="9"/>
      <c r="Q29" s="18"/>
      <c r="T29" s="21">
        <f t="shared" si="0"/>
        <v>14</v>
      </c>
      <c r="U29" s="22">
        <f t="shared" si="1"/>
        <v>180</v>
      </c>
      <c r="V29" s="22">
        <f t="shared" si="2"/>
        <v>0</v>
      </c>
      <c r="W29" s="23">
        <f t="shared" si="3"/>
        <v>0</v>
      </c>
      <c r="X29" s="23">
        <f t="shared" si="4"/>
        <v>0</v>
      </c>
    </row>
    <row r="30" spans="9:24" ht="12.75">
      <c r="I30" s="12" t="s">
        <v>44</v>
      </c>
      <c r="J30" s="5">
        <v>15</v>
      </c>
      <c r="K30" s="5">
        <v>155</v>
      </c>
      <c r="L30" s="6">
        <v>0</v>
      </c>
      <c r="M30" s="9"/>
      <c r="N30" s="9"/>
      <c r="O30" s="17"/>
      <c r="P30" s="9"/>
      <c r="Q30" s="18"/>
      <c r="T30" s="21">
        <f t="shared" si="0"/>
        <v>15</v>
      </c>
      <c r="U30" s="22">
        <f t="shared" si="1"/>
        <v>155</v>
      </c>
      <c r="V30" s="22">
        <f t="shared" si="2"/>
        <v>0</v>
      </c>
      <c r="W30" s="23">
        <f t="shared" si="3"/>
        <v>0</v>
      </c>
      <c r="X30" s="23">
        <f t="shared" si="4"/>
        <v>0</v>
      </c>
    </row>
    <row r="31" spans="9:24" ht="12.75">
      <c r="I31" s="12" t="s">
        <v>72</v>
      </c>
      <c r="J31" s="5">
        <v>16</v>
      </c>
      <c r="K31" s="5">
        <v>130</v>
      </c>
      <c r="L31" s="6">
        <v>0</v>
      </c>
      <c r="M31" s="9"/>
      <c r="N31" s="9"/>
      <c r="O31" s="17"/>
      <c r="P31" s="9"/>
      <c r="Q31" s="18"/>
      <c r="T31" s="21">
        <f t="shared" si="0"/>
        <v>16</v>
      </c>
      <c r="U31" s="22">
        <f t="shared" si="1"/>
        <v>130</v>
      </c>
      <c r="V31" s="22">
        <f t="shared" si="2"/>
        <v>0</v>
      </c>
      <c r="W31" s="23">
        <f t="shared" si="3"/>
        <v>0</v>
      </c>
      <c r="X31" s="23">
        <f t="shared" si="4"/>
        <v>0</v>
      </c>
    </row>
    <row r="32" spans="9:24" ht="12.75">
      <c r="I32" s="12" t="s">
        <v>45</v>
      </c>
      <c r="J32" s="5">
        <v>17</v>
      </c>
      <c r="K32" s="5">
        <v>108</v>
      </c>
      <c r="L32" s="6">
        <v>0</v>
      </c>
      <c r="M32" s="9"/>
      <c r="N32" s="9"/>
      <c r="O32" s="17"/>
      <c r="P32" s="9"/>
      <c r="Q32" s="18"/>
      <c r="T32" s="21">
        <f t="shared" si="0"/>
        <v>17</v>
      </c>
      <c r="U32" s="22">
        <f t="shared" si="1"/>
        <v>108</v>
      </c>
      <c r="V32" s="22">
        <f t="shared" si="2"/>
        <v>0</v>
      </c>
      <c r="W32" s="23">
        <f t="shared" si="3"/>
        <v>0</v>
      </c>
      <c r="X32" s="23">
        <f t="shared" si="4"/>
        <v>0</v>
      </c>
    </row>
    <row r="33" spans="5:24" ht="12.75">
      <c r="E33" s="4"/>
      <c r="F33" s="4"/>
      <c r="G33" s="4"/>
      <c r="I33" s="12" t="s">
        <v>46</v>
      </c>
      <c r="J33" s="5">
        <v>18</v>
      </c>
      <c r="K33" s="5">
        <v>90</v>
      </c>
      <c r="L33" s="6">
        <v>0</v>
      </c>
      <c r="M33" s="9"/>
      <c r="N33" s="9"/>
      <c r="O33" s="17"/>
      <c r="P33" s="9"/>
      <c r="Q33" s="18"/>
      <c r="T33" s="21">
        <f t="shared" si="0"/>
        <v>18</v>
      </c>
      <c r="U33" s="22">
        <f t="shared" si="1"/>
        <v>90</v>
      </c>
      <c r="V33" s="22">
        <f t="shared" si="2"/>
        <v>0</v>
      </c>
      <c r="W33" s="23">
        <f t="shared" si="3"/>
        <v>0</v>
      </c>
      <c r="X33" s="23">
        <f t="shared" si="4"/>
        <v>0</v>
      </c>
    </row>
    <row r="34" spans="5:24" ht="12.75">
      <c r="E34" s="4"/>
      <c r="F34" s="4"/>
      <c r="G34" s="4"/>
      <c r="I34" s="12" t="s">
        <v>47</v>
      </c>
      <c r="J34" s="5">
        <v>19</v>
      </c>
      <c r="K34" s="5">
        <v>80</v>
      </c>
      <c r="L34" s="6">
        <v>0</v>
      </c>
      <c r="M34" s="9"/>
      <c r="N34" s="9"/>
      <c r="O34" s="17"/>
      <c r="P34" s="9"/>
      <c r="Q34" s="18"/>
      <c r="T34" s="21">
        <f t="shared" si="0"/>
        <v>19</v>
      </c>
      <c r="U34" s="22">
        <f t="shared" si="1"/>
        <v>80</v>
      </c>
      <c r="V34" s="22">
        <f t="shared" si="2"/>
        <v>0</v>
      </c>
      <c r="W34" s="23">
        <f t="shared" si="3"/>
        <v>0</v>
      </c>
      <c r="X34" s="23">
        <f t="shared" si="4"/>
        <v>0</v>
      </c>
    </row>
    <row r="35" spans="9:24" ht="12.75">
      <c r="I35" s="12" t="s">
        <v>48</v>
      </c>
      <c r="J35" s="5">
        <v>20</v>
      </c>
      <c r="K35" s="5">
        <v>69</v>
      </c>
      <c r="L35" s="6">
        <v>0</v>
      </c>
      <c r="M35" s="9"/>
      <c r="N35" s="9"/>
      <c r="O35" s="17"/>
      <c r="P35" s="9"/>
      <c r="Q35" s="18"/>
      <c r="T35" s="21">
        <f t="shared" si="0"/>
        <v>20</v>
      </c>
      <c r="U35" s="22">
        <f t="shared" si="1"/>
        <v>69</v>
      </c>
      <c r="V35" s="22">
        <f t="shared" si="2"/>
        <v>0</v>
      </c>
      <c r="W35" s="23">
        <f t="shared" si="3"/>
        <v>0</v>
      </c>
      <c r="X35" s="23">
        <f t="shared" si="4"/>
        <v>0</v>
      </c>
    </row>
    <row r="41" spans="13:15" ht="12.75">
      <c r="M41" s="29"/>
      <c r="N41" s="29"/>
      <c r="O41" s="26"/>
    </row>
    <row r="42" spans="13:15" ht="12.75">
      <c r="M42" s="29"/>
      <c r="N42" s="29"/>
      <c r="O42" s="26"/>
    </row>
    <row r="43" spans="13:15" ht="12.75">
      <c r="M43" s="26"/>
      <c r="N43" s="26"/>
      <c r="O43" s="2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O43"/>
  <sheetViews>
    <sheetView zoomScale="75" zoomScaleNormal="75" workbookViewId="0" topLeftCell="A1">
      <selection activeCell="F29" sqref="F29"/>
    </sheetView>
  </sheetViews>
  <sheetFormatPr defaultColWidth="9.140625" defaultRowHeight="12.75"/>
  <cols>
    <col min="9" max="9" width="13.421875" style="4" bestFit="1" customWidth="1"/>
    <col min="10" max="10" width="14.421875" style="4" bestFit="1" customWidth="1"/>
    <col min="11" max="11" width="14.8515625" style="4" bestFit="1" customWidth="1"/>
    <col min="12" max="12" width="11.7109375" style="4" bestFit="1" customWidth="1"/>
    <col min="13" max="13" width="20.57421875" style="4" customWidth="1"/>
    <col min="14" max="14" width="11.7109375" style="4" bestFit="1" customWidth="1"/>
    <col min="15" max="15" width="14.8515625" style="4" bestFit="1" customWidth="1"/>
  </cols>
  <sheetData>
    <row r="5" spans="2:9" ht="20.25">
      <c r="B5" s="2" t="s">
        <v>71</v>
      </c>
      <c r="C5" s="2"/>
      <c r="D5" s="2"/>
      <c r="E5" s="2"/>
      <c r="F5" s="2"/>
      <c r="G5" s="2"/>
      <c r="H5" s="2"/>
      <c r="I5" s="11"/>
    </row>
    <row r="9" spans="5:11" ht="12.75">
      <c r="E9" s="7" t="s">
        <v>12</v>
      </c>
      <c r="F9" s="16">
        <v>0.0125</v>
      </c>
      <c r="G9" s="8" t="s">
        <v>18</v>
      </c>
      <c r="K9" s="26"/>
    </row>
    <row r="10" spans="5:7" ht="12.75">
      <c r="E10" s="7" t="s">
        <v>13</v>
      </c>
      <c r="F10" s="16">
        <v>0.0125</v>
      </c>
      <c r="G10" s="8" t="s">
        <v>19</v>
      </c>
    </row>
    <row r="11" spans="5:7" ht="12.75">
      <c r="E11" s="7" t="s">
        <v>14</v>
      </c>
      <c r="F11" s="16">
        <v>0</v>
      </c>
      <c r="G11" s="8" t="s">
        <v>7</v>
      </c>
    </row>
    <row r="12" spans="5:15" s="30" customFormat="1" ht="39.75">
      <c r="E12" s="30" t="s">
        <v>15</v>
      </c>
      <c r="F12" s="31">
        <v>0.85</v>
      </c>
      <c r="G12" s="30" t="s">
        <v>7</v>
      </c>
      <c r="I12" s="32" t="s">
        <v>29</v>
      </c>
      <c r="J12" s="32" t="s">
        <v>54</v>
      </c>
      <c r="K12" s="32" t="s">
        <v>74</v>
      </c>
      <c r="L12" s="32" t="s">
        <v>28</v>
      </c>
      <c r="M12" s="32" t="s">
        <v>56</v>
      </c>
      <c r="N12" s="32" t="s">
        <v>9</v>
      </c>
      <c r="O12" s="32" t="s">
        <v>11</v>
      </c>
    </row>
    <row r="13" spans="9:15" ht="12.75">
      <c r="I13" s="4" t="s">
        <v>5</v>
      </c>
      <c r="K13" s="4" t="s">
        <v>10</v>
      </c>
      <c r="L13" s="4" t="s">
        <v>8</v>
      </c>
      <c r="M13" s="4" t="s">
        <v>7</v>
      </c>
      <c r="N13" s="4" t="s">
        <v>8</v>
      </c>
      <c r="O13" s="4" t="s">
        <v>10</v>
      </c>
    </row>
    <row r="14" spans="5:7" ht="12.75">
      <c r="E14" s="7" t="s">
        <v>16</v>
      </c>
      <c r="F14" s="50"/>
      <c r="G14" s="8"/>
    </row>
    <row r="15" spans="10:15" ht="12.75">
      <c r="J15" s="5">
        <v>0</v>
      </c>
      <c r="K15" s="47">
        <v>100</v>
      </c>
      <c r="L15" s="6"/>
      <c r="M15" s="43"/>
      <c r="N15" s="28"/>
      <c r="O15" s="44"/>
    </row>
    <row r="16" spans="5:15" ht="12.75">
      <c r="E16" s="7" t="s">
        <v>17</v>
      </c>
      <c r="F16" s="16">
        <v>0.15</v>
      </c>
      <c r="G16" s="8" t="s">
        <v>7</v>
      </c>
      <c r="I16" s="4" t="s">
        <v>30</v>
      </c>
      <c r="J16" s="5">
        <v>1</v>
      </c>
      <c r="K16" s="47">
        <v>220</v>
      </c>
      <c r="L16" s="46"/>
      <c r="M16" s="45">
        <v>0.5</v>
      </c>
      <c r="N16" s="46"/>
      <c r="O16" s="48">
        <v>220</v>
      </c>
    </row>
    <row r="17" spans="5:15" ht="14.25">
      <c r="E17" s="7" t="s">
        <v>22</v>
      </c>
      <c r="F17" s="16">
        <v>0.96</v>
      </c>
      <c r="G17" s="8" t="s">
        <v>7</v>
      </c>
      <c r="I17" s="40"/>
      <c r="J17" s="41"/>
      <c r="K17" s="41"/>
      <c r="L17" s="42"/>
      <c r="M17" s="43"/>
      <c r="N17" s="28"/>
      <c r="O17" s="44"/>
    </row>
    <row r="18" spans="9:15" ht="12.75">
      <c r="I18" s="40"/>
      <c r="J18" s="41"/>
      <c r="K18" s="41"/>
      <c r="L18" s="28"/>
      <c r="M18" s="43"/>
      <c r="N18" s="28"/>
      <c r="O18" s="44"/>
    </row>
    <row r="19" spans="5:15" ht="12.75">
      <c r="E19" s="7" t="s">
        <v>23</v>
      </c>
      <c r="F19" s="16">
        <v>2.5</v>
      </c>
      <c r="G19" s="8" t="s">
        <v>25</v>
      </c>
      <c r="I19" s="40"/>
      <c r="J19" s="41"/>
      <c r="K19" s="41"/>
      <c r="L19" s="28"/>
      <c r="M19" s="13"/>
      <c r="N19" s="29"/>
      <c r="O19" s="27"/>
    </row>
    <row r="20" spans="5:15" ht="12.75">
      <c r="E20" s="7" t="s">
        <v>24</v>
      </c>
      <c r="F20" s="16">
        <v>0.6</v>
      </c>
      <c r="G20" s="8" t="s">
        <v>25</v>
      </c>
      <c r="I20" s="40"/>
      <c r="J20" s="41"/>
      <c r="K20" s="41"/>
      <c r="L20" s="28"/>
      <c r="M20" s="13"/>
      <c r="N20" s="29"/>
      <c r="O20" s="27"/>
    </row>
    <row r="21" spans="9:15" ht="12.75">
      <c r="I21" s="40"/>
      <c r="J21" s="41"/>
      <c r="K21" s="41"/>
      <c r="L21" s="28"/>
      <c r="M21" s="13"/>
      <c r="N21" s="29"/>
      <c r="O21" s="27"/>
    </row>
    <row r="22" spans="5:15" ht="12.75">
      <c r="E22" s="4"/>
      <c r="F22" s="4"/>
      <c r="G22" s="4"/>
      <c r="I22" s="40"/>
      <c r="J22" s="41"/>
      <c r="K22" s="41"/>
      <c r="L22" s="28"/>
      <c r="M22" s="13"/>
      <c r="N22" s="29"/>
      <c r="O22" s="27"/>
    </row>
    <row r="23" spans="5:15" ht="12.75">
      <c r="E23" s="7" t="s">
        <v>26</v>
      </c>
      <c r="F23" s="16">
        <v>10</v>
      </c>
      <c r="G23" s="8" t="s">
        <v>6</v>
      </c>
      <c r="I23" s="40"/>
      <c r="J23" s="41"/>
      <c r="K23" s="41"/>
      <c r="L23" s="28"/>
      <c r="M23" s="13"/>
      <c r="N23" s="29"/>
      <c r="O23" s="27"/>
    </row>
    <row r="24" spans="5:15" ht="12.75">
      <c r="E24" s="7" t="s">
        <v>27</v>
      </c>
      <c r="F24" s="16">
        <v>60</v>
      </c>
      <c r="G24" s="8" t="s">
        <v>6</v>
      </c>
      <c r="I24" s="40"/>
      <c r="J24" s="41"/>
      <c r="K24" s="41"/>
      <c r="L24" s="28"/>
      <c r="M24" s="13"/>
      <c r="N24" s="29"/>
      <c r="O24" s="27"/>
    </row>
    <row r="25" spans="5:15" ht="12.75">
      <c r="E25" s="4"/>
      <c r="F25" s="4"/>
      <c r="G25" s="4"/>
      <c r="I25" s="40"/>
      <c r="J25" s="41"/>
      <c r="K25" s="41"/>
      <c r="L25" s="28"/>
      <c r="M25" s="13"/>
      <c r="N25" s="29"/>
      <c r="O25" s="27"/>
    </row>
    <row r="26" spans="5:15" ht="15.75">
      <c r="E26" s="7" t="s">
        <v>50</v>
      </c>
      <c r="F26" s="16">
        <v>82</v>
      </c>
      <c r="G26" s="8" t="s">
        <v>10</v>
      </c>
      <c r="I26" s="40"/>
      <c r="J26" s="41"/>
      <c r="K26" s="41"/>
      <c r="L26" s="28"/>
      <c r="M26" s="13"/>
      <c r="N26" s="29"/>
      <c r="O26" s="27"/>
    </row>
    <row r="27" spans="9:15" ht="12.75">
      <c r="I27" s="40"/>
      <c r="J27" s="41"/>
      <c r="K27" s="41"/>
      <c r="L27" s="28"/>
      <c r="M27" s="13"/>
      <c r="N27" s="29"/>
      <c r="O27" s="27"/>
    </row>
    <row r="28" spans="5:15" ht="12.75">
      <c r="E28" s="7" t="s">
        <v>20</v>
      </c>
      <c r="F28" s="16">
        <v>1875</v>
      </c>
      <c r="G28" s="8" t="s">
        <v>21</v>
      </c>
      <c r="I28" s="40"/>
      <c r="J28" s="41"/>
      <c r="K28" s="41"/>
      <c r="L28" s="28"/>
      <c r="M28" s="13"/>
      <c r="N28" s="29"/>
      <c r="O28" s="27"/>
    </row>
    <row r="29" spans="5:15" ht="12.75">
      <c r="E29" s="7" t="s">
        <v>51</v>
      </c>
      <c r="F29" s="49"/>
      <c r="G29" s="8" t="s">
        <v>5</v>
      </c>
      <c r="I29" s="40"/>
      <c r="J29" s="41"/>
      <c r="K29" s="41"/>
      <c r="L29" s="28"/>
      <c r="M29" s="13"/>
      <c r="N29" s="29"/>
      <c r="O29" s="27"/>
    </row>
    <row r="30" spans="9:15" ht="12.75">
      <c r="I30" s="40"/>
      <c r="J30" s="41"/>
      <c r="K30" s="41"/>
      <c r="L30" s="28"/>
      <c r="M30" s="13"/>
      <c r="N30" s="29"/>
      <c r="O30" s="27"/>
    </row>
    <row r="31" spans="9:15" ht="12.75">
      <c r="I31" s="40"/>
      <c r="J31" s="41"/>
      <c r="K31" s="41"/>
      <c r="L31" s="28"/>
      <c r="M31" s="13"/>
      <c r="N31" s="29"/>
      <c r="O31" s="27"/>
    </row>
    <row r="32" spans="9:15" ht="12.75">
      <c r="I32" s="40"/>
      <c r="J32" s="41"/>
      <c r="K32" s="41"/>
      <c r="L32" s="28"/>
      <c r="M32" s="13"/>
      <c r="N32" s="29"/>
      <c r="O32" s="27"/>
    </row>
    <row r="33" spans="5:15" ht="12.75">
      <c r="E33" s="4"/>
      <c r="F33" s="4"/>
      <c r="G33" s="4"/>
      <c r="I33" s="40"/>
      <c r="J33" s="41"/>
      <c r="K33" s="41"/>
      <c r="L33" s="28"/>
      <c r="M33" s="13"/>
      <c r="N33" s="29"/>
      <c r="O33" s="27"/>
    </row>
    <row r="34" spans="5:15" ht="12.75">
      <c r="E34" s="4"/>
      <c r="F34" s="4"/>
      <c r="G34" s="4"/>
      <c r="I34" s="40"/>
      <c r="J34" s="41"/>
      <c r="K34" s="41"/>
      <c r="L34" s="28"/>
      <c r="M34" s="13"/>
      <c r="N34" s="29"/>
      <c r="O34" s="27"/>
    </row>
    <row r="35" spans="9:15" ht="12.75">
      <c r="I35" s="40"/>
      <c r="J35" s="41"/>
      <c r="K35" s="41"/>
      <c r="L35" s="28"/>
      <c r="M35" s="13"/>
      <c r="N35" s="29"/>
      <c r="O35" s="27"/>
    </row>
    <row r="41" ht="12.75">
      <c r="M41" s="26"/>
    </row>
    <row r="42" ht="12.75">
      <c r="M42" s="26"/>
    </row>
    <row r="43" ht="12.75">
      <c r="M43" s="2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O43"/>
  <sheetViews>
    <sheetView zoomScale="75" zoomScaleNormal="75" workbookViewId="0" topLeftCell="A1">
      <selection activeCell="L26" sqref="L26"/>
    </sheetView>
  </sheetViews>
  <sheetFormatPr defaultColWidth="9.140625" defaultRowHeight="12.75"/>
  <cols>
    <col min="9" max="9" width="13.421875" style="4" bestFit="1" customWidth="1"/>
    <col min="10" max="10" width="14.421875" style="4" bestFit="1" customWidth="1"/>
    <col min="11" max="11" width="14.8515625" style="4" bestFit="1" customWidth="1"/>
    <col min="12" max="12" width="11.7109375" style="4" bestFit="1" customWidth="1"/>
    <col min="13" max="13" width="20.57421875" style="4" customWidth="1"/>
    <col min="14" max="14" width="11.7109375" style="4" bestFit="1" customWidth="1"/>
    <col min="15" max="15" width="14.8515625" style="4" bestFit="1" customWidth="1"/>
  </cols>
  <sheetData>
    <row r="5" spans="2:9" ht="20.25">
      <c r="B5" s="2" t="s">
        <v>69</v>
      </c>
      <c r="C5" s="2"/>
      <c r="D5" s="2"/>
      <c r="E5" s="2"/>
      <c r="F5" s="2"/>
      <c r="G5" s="2"/>
      <c r="H5" s="2"/>
      <c r="I5" s="11"/>
    </row>
    <row r="9" spans="5:11" ht="12.75">
      <c r="E9" s="7" t="s">
        <v>12</v>
      </c>
      <c r="F9" s="16">
        <v>0.0125</v>
      </c>
      <c r="G9" s="8" t="s">
        <v>18</v>
      </c>
      <c r="K9" s="26"/>
    </row>
    <row r="10" spans="5:7" ht="12.75">
      <c r="E10" s="7" t="s">
        <v>13</v>
      </c>
      <c r="F10" s="16">
        <v>0.0125</v>
      </c>
      <c r="G10" s="8" t="s">
        <v>19</v>
      </c>
    </row>
    <row r="11" spans="5:7" ht="12.75">
      <c r="E11" s="7" t="s">
        <v>14</v>
      </c>
      <c r="F11" s="16">
        <v>0</v>
      </c>
      <c r="G11" s="8" t="s">
        <v>7</v>
      </c>
    </row>
    <row r="12" spans="5:15" s="30" customFormat="1" ht="39.75">
      <c r="E12" s="30" t="s">
        <v>15</v>
      </c>
      <c r="F12" s="31">
        <v>0.85</v>
      </c>
      <c r="G12" s="30" t="s">
        <v>7</v>
      </c>
      <c r="I12" s="32" t="s">
        <v>29</v>
      </c>
      <c r="J12" s="32" t="s">
        <v>54</v>
      </c>
      <c r="K12" s="32" t="s">
        <v>74</v>
      </c>
      <c r="L12" s="32" t="s">
        <v>28</v>
      </c>
      <c r="M12" s="32" t="s">
        <v>56</v>
      </c>
      <c r="N12" s="32" t="s">
        <v>9</v>
      </c>
      <c r="O12" s="32" t="s">
        <v>11</v>
      </c>
    </row>
    <row r="13" spans="9:15" ht="12.75">
      <c r="I13" s="4" t="s">
        <v>5</v>
      </c>
      <c r="K13" s="4" t="s">
        <v>10</v>
      </c>
      <c r="L13" s="4" t="s">
        <v>8</v>
      </c>
      <c r="M13" s="4" t="s">
        <v>7</v>
      </c>
      <c r="N13" s="4" t="s">
        <v>8</v>
      </c>
      <c r="O13" s="4" t="s">
        <v>10</v>
      </c>
    </row>
    <row r="14" spans="5:7" ht="12.75">
      <c r="E14" s="7" t="s">
        <v>16</v>
      </c>
      <c r="F14" s="50"/>
      <c r="G14" s="8"/>
    </row>
    <row r="15" spans="10:15" ht="12.75">
      <c r="J15" s="5">
        <v>0</v>
      </c>
      <c r="K15" s="47">
        <v>100</v>
      </c>
      <c r="L15" s="6"/>
      <c r="M15" s="43"/>
      <c r="N15" s="28"/>
      <c r="O15" s="44"/>
    </row>
    <row r="16" spans="5:15" ht="12.75">
      <c r="E16" s="7" t="s">
        <v>17</v>
      </c>
      <c r="F16" s="16">
        <v>0.15</v>
      </c>
      <c r="G16" s="8" t="s">
        <v>7</v>
      </c>
      <c r="I16" s="4" t="s">
        <v>30</v>
      </c>
      <c r="J16" s="5">
        <v>1</v>
      </c>
      <c r="K16" s="47">
        <v>220</v>
      </c>
      <c r="L16" s="46"/>
      <c r="M16" s="45">
        <v>0.5</v>
      </c>
      <c r="N16" s="46"/>
      <c r="O16" s="48">
        <v>220</v>
      </c>
    </row>
    <row r="17" spans="5:15" ht="14.25">
      <c r="E17" s="7" t="s">
        <v>22</v>
      </c>
      <c r="F17" s="16">
        <v>0.96</v>
      </c>
      <c r="G17" s="8" t="s">
        <v>7</v>
      </c>
      <c r="I17" s="40"/>
      <c r="J17" s="41"/>
      <c r="K17" s="41"/>
      <c r="L17" s="42"/>
      <c r="M17" s="43"/>
      <c r="N17" s="28"/>
      <c r="O17" s="44"/>
    </row>
    <row r="18" spans="9:15" ht="12.75">
      <c r="I18" s="40"/>
      <c r="J18" s="41"/>
      <c r="K18" s="41"/>
      <c r="L18" s="28"/>
      <c r="M18" s="43"/>
      <c r="N18" s="28"/>
      <c r="O18" s="44"/>
    </row>
    <row r="19" spans="5:15" ht="12.75">
      <c r="E19" s="7" t="s">
        <v>23</v>
      </c>
      <c r="F19" s="16">
        <v>2.5</v>
      </c>
      <c r="G19" s="8" t="s">
        <v>25</v>
      </c>
      <c r="I19" s="40"/>
      <c r="J19" s="41"/>
      <c r="K19" s="41"/>
      <c r="L19" s="28"/>
      <c r="M19" s="13"/>
      <c r="N19" s="29"/>
      <c r="O19" s="27"/>
    </row>
    <row r="20" spans="5:15" ht="12.75">
      <c r="E20" s="7" t="s">
        <v>24</v>
      </c>
      <c r="F20" s="16">
        <v>0.6</v>
      </c>
      <c r="G20" s="8" t="s">
        <v>25</v>
      </c>
      <c r="I20" s="40"/>
      <c r="J20" s="41"/>
      <c r="K20" s="41"/>
      <c r="L20" s="28"/>
      <c r="M20" s="13"/>
      <c r="N20" s="29"/>
      <c r="O20" s="27"/>
    </row>
    <row r="21" spans="9:15" ht="12.75">
      <c r="I21" s="40"/>
      <c r="J21" s="41"/>
      <c r="K21" s="41"/>
      <c r="L21" s="28"/>
      <c r="M21" s="13"/>
      <c r="N21" s="29"/>
      <c r="O21" s="27"/>
    </row>
    <row r="22" spans="5:15" ht="12.75">
      <c r="E22" s="4"/>
      <c r="F22" s="4"/>
      <c r="G22" s="4"/>
      <c r="I22" s="40"/>
      <c r="J22" s="41"/>
      <c r="K22" s="41"/>
      <c r="L22" s="28"/>
      <c r="M22" s="13"/>
      <c r="N22" s="29"/>
      <c r="O22" s="27"/>
    </row>
    <row r="23" spans="5:15" ht="12.75">
      <c r="E23" s="7" t="s">
        <v>26</v>
      </c>
      <c r="F23" s="16">
        <v>10</v>
      </c>
      <c r="G23" s="8" t="s">
        <v>6</v>
      </c>
      <c r="I23" s="40"/>
      <c r="J23" s="41"/>
      <c r="K23" s="41"/>
      <c r="L23" s="28"/>
      <c r="M23" s="13"/>
      <c r="N23" s="29"/>
      <c r="O23" s="27"/>
    </row>
    <row r="24" spans="5:15" ht="12.75">
      <c r="E24" s="7" t="s">
        <v>27</v>
      </c>
      <c r="F24" s="16">
        <v>60</v>
      </c>
      <c r="G24" s="8" t="s">
        <v>6</v>
      </c>
      <c r="I24" s="40"/>
      <c r="J24" s="41"/>
      <c r="K24" s="41"/>
      <c r="L24" s="28"/>
      <c r="M24" s="13"/>
      <c r="N24" s="29"/>
      <c r="O24" s="27"/>
    </row>
    <row r="25" spans="5:15" ht="12.75">
      <c r="E25" s="4"/>
      <c r="F25" s="4"/>
      <c r="G25" s="4"/>
      <c r="I25" s="40"/>
      <c r="J25" s="41"/>
      <c r="K25" s="41"/>
      <c r="L25" s="28"/>
      <c r="M25" s="13"/>
      <c r="N25" s="29"/>
      <c r="O25" s="27"/>
    </row>
    <row r="26" spans="5:15" ht="15.75">
      <c r="E26" s="7" t="s">
        <v>50</v>
      </c>
      <c r="F26" s="16">
        <v>82</v>
      </c>
      <c r="G26" s="8" t="s">
        <v>10</v>
      </c>
      <c r="I26" s="40"/>
      <c r="J26" s="41"/>
      <c r="K26" s="41"/>
      <c r="L26" s="28"/>
      <c r="M26" s="13"/>
      <c r="N26" s="29"/>
      <c r="O26" s="27"/>
    </row>
    <row r="27" spans="9:15" ht="12.75">
      <c r="I27" s="40"/>
      <c r="J27" s="41"/>
      <c r="K27" s="41"/>
      <c r="L27" s="28"/>
      <c r="M27" s="13"/>
      <c r="N27" s="29"/>
      <c r="O27" s="27"/>
    </row>
    <row r="28" spans="5:15" ht="12.75">
      <c r="E28" s="7" t="s">
        <v>20</v>
      </c>
      <c r="F28" s="16">
        <v>1875</v>
      </c>
      <c r="G28" s="8" t="s">
        <v>21</v>
      </c>
      <c r="I28" s="40"/>
      <c r="J28" s="41"/>
      <c r="K28" s="41"/>
      <c r="L28" s="28"/>
      <c r="M28" s="13"/>
      <c r="N28" s="29"/>
      <c r="O28" s="27"/>
    </row>
    <row r="29" spans="5:15" ht="12.75">
      <c r="E29" s="7" t="s">
        <v>51</v>
      </c>
      <c r="F29" s="49"/>
      <c r="G29" s="8" t="s">
        <v>5</v>
      </c>
      <c r="I29" s="40"/>
      <c r="J29" s="41"/>
      <c r="K29" s="41"/>
      <c r="L29" s="28"/>
      <c r="M29" s="13"/>
      <c r="N29" s="29"/>
      <c r="O29" s="27"/>
    </row>
    <row r="30" spans="9:15" ht="12.75">
      <c r="I30" s="40"/>
      <c r="J30" s="41"/>
      <c r="K30" s="41"/>
      <c r="L30" s="28"/>
      <c r="M30" s="13"/>
      <c r="N30" s="29"/>
      <c r="O30" s="27"/>
    </row>
    <row r="31" spans="9:15" ht="12.75">
      <c r="I31" s="40"/>
      <c r="J31" s="41"/>
      <c r="K31" s="41"/>
      <c r="L31" s="28"/>
      <c r="M31" s="13"/>
      <c r="N31" s="29"/>
      <c r="O31" s="27"/>
    </row>
    <row r="32" spans="9:15" ht="12.75">
      <c r="I32" s="40"/>
      <c r="J32" s="41"/>
      <c r="K32" s="41"/>
      <c r="L32" s="28"/>
      <c r="M32" s="13"/>
      <c r="N32" s="29"/>
      <c r="O32" s="27"/>
    </row>
    <row r="33" spans="5:15" ht="12.75">
      <c r="E33" s="4"/>
      <c r="F33" s="4"/>
      <c r="G33" s="4"/>
      <c r="I33" s="40"/>
      <c r="J33" s="41"/>
      <c r="K33" s="41"/>
      <c r="L33" s="28"/>
      <c r="M33" s="13"/>
      <c r="N33" s="29"/>
      <c r="O33" s="27"/>
    </row>
    <row r="34" spans="5:15" ht="12.75">
      <c r="E34" s="4"/>
      <c r="F34" s="4"/>
      <c r="G34" s="4"/>
      <c r="I34" s="40"/>
      <c r="J34" s="41"/>
      <c r="K34" s="41"/>
      <c r="L34" s="28"/>
      <c r="M34" s="13"/>
      <c r="N34" s="29"/>
      <c r="O34" s="27"/>
    </row>
    <row r="35" spans="9:15" ht="12.75">
      <c r="I35" s="40"/>
      <c r="J35" s="41"/>
      <c r="K35" s="41"/>
      <c r="L35" s="28"/>
      <c r="M35" s="13"/>
      <c r="N35" s="29"/>
      <c r="O35" s="27"/>
    </row>
    <row r="41" ht="12.75">
      <c r="M41" s="26"/>
    </row>
    <row r="42" ht="12.75">
      <c r="M42" s="26"/>
    </row>
    <row r="43" ht="12.75">
      <c r="M43" s="2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O43"/>
  <sheetViews>
    <sheetView zoomScale="75" zoomScaleNormal="75" workbookViewId="0" topLeftCell="A1">
      <selection activeCell="N33" sqref="N33"/>
    </sheetView>
  </sheetViews>
  <sheetFormatPr defaultColWidth="9.140625" defaultRowHeight="12.75"/>
  <cols>
    <col min="9" max="9" width="13.421875" style="4" bestFit="1" customWidth="1"/>
    <col min="10" max="10" width="14.421875" style="4" bestFit="1" customWidth="1"/>
    <col min="11" max="11" width="14.8515625" style="4" bestFit="1" customWidth="1"/>
    <col min="12" max="12" width="11.7109375" style="4" bestFit="1" customWidth="1"/>
    <col min="13" max="13" width="20.57421875" style="4" customWidth="1"/>
    <col min="14" max="14" width="11.7109375" style="4" bestFit="1" customWidth="1"/>
    <col min="15" max="15" width="14.8515625" style="4" bestFit="1" customWidth="1"/>
  </cols>
  <sheetData>
    <row r="5" spans="2:9" ht="20.25">
      <c r="B5" s="2" t="s">
        <v>75</v>
      </c>
      <c r="C5" s="2"/>
      <c r="D5" s="2"/>
      <c r="E5" s="2"/>
      <c r="F5" s="2"/>
      <c r="G5" s="2"/>
      <c r="H5" s="2"/>
      <c r="I5" s="11"/>
    </row>
    <row r="9" spans="5:11" ht="12.75">
      <c r="E9" s="7" t="s">
        <v>12</v>
      </c>
      <c r="F9" s="16">
        <v>0.0125</v>
      </c>
      <c r="G9" s="8" t="s">
        <v>18</v>
      </c>
      <c r="K9" s="26"/>
    </row>
    <row r="10" spans="5:7" ht="12.75">
      <c r="E10" s="7" t="s">
        <v>13</v>
      </c>
      <c r="F10" s="16">
        <v>0.0125</v>
      </c>
      <c r="G10" s="8" t="s">
        <v>19</v>
      </c>
    </row>
    <row r="11" spans="5:7" ht="12.75">
      <c r="E11" s="7" t="s">
        <v>14</v>
      </c>
      <c r="F11" s="16">
        <v>0</v>
      </c>
      <c r="G11" s="8" t="s">
        <v>7</v>
      </c>
    </row>
    <row r="12" spans="5:15" s="30" customFormat="1" ht="39.75">
      <c r="E12" s="30" t="s">
        <v>15</v>
      </c>
      <c r="F12" s="31">
        <v>0.85</v>
      </c>
      <c r="G12" s="30" t="s">
        <v>7</v>
      </c>
      <c r="I12" s="32" t="s">
        <v>29</v>
      </c>
      <c r="J12" s="32" t="s">
        <v>54</v>
      </c>
      <c r="K12" s="32" t="s">
        <v>74</v>
      </c>
      <c r="L12" s="32" t="s">
        <v>28</v>
      </c>
      <c r="M12" s="32" t="s">
        <v>56</v>
      </c>
      <c r="N12" s="32" t="s">
        <v>9</v>
      </c>
      <c r="O12" s="32" t="s">
        <v>11</v>
      </c>
    </row>
    <row r="13" spans="9:15" ht="12.75">
      <c r="I13" s="4" t="s">
        <v>5</v>
      </c>
      <c r="K13" s="4" t="s">
        <v>10</v>
      </c>
      <c r="L13" s="4" t="s">
        <v>8</v>
      </c>
      <c r="M13" s="4" t="s">
        <v>7</v>
      </c>
      <c r="N13" s="4" t="s">
        <v>8</v>
      </c>
      <c r="O13" s="4" t="s">
        <v>10</v>
      </c>
    </row>
    <row r="14" spans="5:7" ht="12.75">
      <c r="E14" s="7" t="s">
        <v>16</v>
      </c>
      <c r="F14" s="50"/>
      <c r="G14" s="8"/>
    </row>
    <row r="15" spans="10:15" ht="12.75">
      <c r="J15" s="5">
        <v>0</v>
      </c>
      <c r="K15" s="47">
        <v>100</v>
      </c>
      <c r="L15" s="6"/>
      <c r="M15" s="43"/>
      <c r="N15" s="28"/>
      <c r="O15" s="44"/>
    </row>
    <row r="16" spans="5:15" ht="12.75">
      <c r="E16" s="7" t="s">
        <v>17</v>
      </c>
      <c r="F16" s="16">
        <v>0.15</v>
      </c>
      <c r="G16" s="8" t="s">
        <v>7</v>
      </c>
      <c r="I16" s="4" t="s">
        <v>30</v>
      </c>
      <c r="J16" s="5">
        <v>1</v>
      </c>
      <c r="K16" s="47">
        <v>220</v>
      </c>
      <c r="L16" s="46"/>
      <c r="M16" s="45">
        <v>0.5</v>
      </c>
      <c r="N16" s="46"/>
      <c r="O16" s="48">
        <v>220</v>
      </c>
    </row>
    <row r="17" spans="5:15" ht="14.25">
      <c r="E17" s="7" t="s">
        <v>22</v>
      </c>
      <c r="F17" s="16">
        <v>0.96</v>
      </c>
      <c r="G17" s="8" t="s">
        <v>7</v>
      </c>
      <c r="I17" s="40"/>
      <c r="J17" s="41"/>
      <c r="K17" s="41"/>
      <c r="L17" s="42"/>
      <c r="M17" s="43"/>
      <c r="N17" s="28"/>
      <c r="O17" s="44"/>
    </row>
    <row r="18" spans="9:15" ht="12.75">
      <c r="I18" s="40"/>
      <c r="J18" s="41"/>
      <c r="K18" s="41"/>
      <c r="L18" s="28"/>
      <c r="M18" s="43"/>
      <c r="N18" s="28"/>
      <c r="O18" s="44"/>
    </row>
    <row r="19" spans="5:15" ht="12.75">
      <c r="E19" s="7" t="s">
        <v>23</v>
      </c>
      <c r="F19" s="16">
        <v>2.5</v>
      </c>
      <c r="G19" s="8" t="s">
        <v>25</v>
      </c>
      <c r="I19" s="40"/>
      <c r="J19" s="41"/>
      <c r="K19" s="41"/>
      <c r="L19" s="28"/>
      <c r="M19" s="13"/>
      <c r="N19" s="29"/>
      <c r="O19" s="27"/>
    </row>
    <row r="20" spans="5:15" ht="12.75">
      <c r="E20" s="7" t="s">
        <v>24</v>
      </c>
      <c r="F20" s="16">
        <v>0.6</v>
      </c>
      <c r="G20" s="8" t="s">
        <v>25</v>
      </c>
      <c r="I20" s="40"/>
      <c r="J20" s="41"/>
      <c r="K20" s="41"/>
      <c r="L20" s="28"/>
      <c r="M20" s="13"/>
      <c r="N20" s="29"/>
      <c r="O20" s="27"/>
    </row>
    <row r="21" spans="9:15" ht="12.75">
      <c r="I21" s="40"/>
      <c r="J21" s="41"/>
      <c r="K21" s="41"/>
      <c r="L21" s="28"/>
      <c r="M21" s="13"/>
      <c r="N21" s="29"/>
      <c r="O21" s="27"/>
    </row>
    <row r="22" spans="5:15" ht="12.75">
      <c r="E22" s="4"/>
      <c r="F22" s="4"/>
      <c r="G22" s="4"/>
      <c r="I22" s="40"/>
      <c r="J22" s="41"/>
      <c r="K22" s="41"/>
      <c r="L22" s="28"/>
      <c r="M22" s="13"/>
      <c r="N22" s="29"/>
      <c r="O22" s="27"/>
    </row>
    <row r="23" spans="5:15" ht="12.75">
      <c r="E23" s="7" t="s">
        <v>26</v>
      </c>
      <c r="F23" s="16">
        <v>10</v>
      </c>
      <c r="G23" s="8" t="s">
        <v>6</v>
      </c>
      <c r="I23" s="40"/>
      <c r="J23" s="41"/>
      <c r="K23" s="41"/>
      <c r="L23" s="28"/>
      <c r="M23" s="13"/>
      <c r="N23" s="29"/>
      <c r="O23" s="27"/>
    </row>
    <row r="24" spans="5:15" ht="12.75">
      <c r="E24" s="7" t="s">
        <v>27</v>
      </c>
      <c r="F24" s="16">
        <v>60</v>
      </c>
      <c r="G24" s="8" t="s">
        <v>6</v>
      </c>
      <c r="I24" s="40"/>
      <c r="J24" s="41"/>
      <c r="K24" s="41"/>
      <c r="L24" s="28"/>
      <c r="M24" s="13"/>
      <c r="N24" s="29"/>
      <c r="O24" s="27"/>
    </row>
    <row r="25" spans="5:15" ht="12.75">
      <c r="E25" s="4"/>
      <c r="F25" s="4"/>
      <c r="G25" s="4"/>
      <c r="I25" s="40"/>
      <c r="J25" s="41"/>
      <c r="K25" s="41"/>
      <c r="L25" s="28"/>
      <c r="M25" s="13"/>
      <c r="N25" s="29"/>
      <c r="O25" s="27"/>
    </row>
    <row r="26" spans="5:15" ht="15.75">
      <c r="E26" s="7" t="s">
        <v>50</v>
      </c>
      <c r="F26" s="16">
        <v>82</v>
      </c>
      <c r="G26" s="8" t="s">
        <v>10</v>
      </c>
      <c r="I26" s="40"/>
      <c r="J26" s="41"/>
      <c r="K26" s="41"/>
      <c r="L26" s="28"/>
      <c r="M26" s="13"/>
      <c r="N26" s="29"/>
      <c r="O26" s="27"/>
    </row>
    <row r="27" spans="9:15" ht="12.75">
      <c r="I27" s="40"/>
      <c r="J27" s="41"/>
      <c r="K27" s="41"/>
      <c r="L27" s="28"/>
      <c r="M27" s="13"/>
      <c r="N27" s="29"/>
      <c r="O27" s="27"/>
    </row>
    <row r="28" spans="5:15" ht="12.75">
      <c r="E28" s="7" t="s">
        <v>20</v>
      </c>
      <c r="F28" s="16">
        <v>1875</v>
      </c>
      <c r="G28" s="8" t="s">
        <v>21</v>
      </c>
      <c r="I28" s="40"/>
      <c r="J28" s="41"/>
      <c r="K28" s="41"/>
      <c r="L28" s="28"/>
      <c r="M28" s="13"/>
      <c r="N28" s="29"/>
      <c r="O28" s="27"/>
    </row>
    <row r="29" spans="5:15" ht="12.75">
      <c r="E29" s="7" t="s">
        <v>51</v>
      </c>
      <c r="F29" s="49"/>
      <c r="G29" s="8" t="s">
        <v>5</v>
      </c>
      <c r="I29" s="40"/>
      <c r="J29" s="41"/>
      <c r="K29" s="41"/>
      <c r="L29" s="28"/>
      <c r="M29" s="13"/>
      <c r="N29" s="29"/>
      <c r="O29" s="27"/>
    </row>
    <row r="30" spans="9:15" ht="12.75">
      <c r="I30" s="40"/>
      <c r="J30" s="41"/>
      <c r="K30" s="41"/>
      <c r="L30" s="28"/>
      <c r="M30" s="13"/>
      <c r="N30" s="29"/>
      <c r="O30" s="27"/>
    </row>
    <row r="31" spans="9:15" ht="12.75">
      <c r="I31" s="40"/>
      <c r="J31" s="41"/>
      <c r="K31" s="41"/>
      <c r="L31" s="28"/>
      <c r="M31" s="13"/>
      <c r="N31" s="29"/>
      <c r="O31" s="27"/>
    </row>
    <row r="32" spans="9:15" ht="12.75">
      <c r="I32" s="40"/>
      <c r="J32" s="41"/>
      <c r="K32" s="41"/>
      <c r="L32" s="28"/>
      <c r="M32" s="13"/>
      <c r="N32" s="29"/>
      <c r="O32" s="27"/>
    </row>
    <row r="33" spans="5:15" ht="12.75">
      <c r="E33" s="4"/>
      <c r="F33" s="4"/>
      <c r="G33" s="4"/>
      <c r="I33" s="40"/>
      <c r="J33" s="41"/>
      <c r="K33" s="41"/>
      <c r="L33" s="28"/>
      <c r="M33" s="13"/>
      <c r="N33" s="29"/>
      <c r="O33" s="27"/>
    </row>
    <row r="34" spans="5:15" ht="12.75">
      <c r="E34" s="4"/>
      <c r="F34" s="4"/>
      <c r="G34" s="4"/>
      <c r="I34" s="40"/>
      <c r="J34" s="41"/>
      <c r="K34" s="41"/>
      <c r="L34" s="28"/>
      <c r="M34" s="13"/>
      <c r="N34" s="29"/>
      <c r="O34" s="27"/>
    </row>
    <row r="35" spans="9:15" ht="12.75">
      <c r="I35" s="40"/>
      <c r="J35" s="41"/>
      <c r="K35" s="41"/>
      <c r="L35" s="28"/>
      <c r="M35" s="13"/>
      <c r="N35" s="29"/>
      <c r="O35" s="27"/>
    </row>
    <row r="41" ht="12.75">
      <c r="M41" s="26"/>
    </row>
    <row r="42" ht="12.75">
      <c r="M42" s="26"/>
    </row>
    <row r="43" ht="12.75">
      <c r="M43" s="2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EPFL, CH-1015 Lausanne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Zellweger</dc:creator>
  <cp:keywords/>
  <dc:description/>
  <cp:lastModifiedBy>Cécile Picouet</cp:lastModifiedBy>
  <cp:lastPrinted>2001-06-10T19:04:38Z</cp:lastPrinted>
  <dcterms:created xsi:type="dcterms:W3CDTF">1998-12-15T13:15:33Z</dcterms:created>
  <dcterms:modified xsi:type="dcterms:W3CDTF">2004-04-19T12:02:31Z</dcterms:modified>
  <cp:category/>
  <cp:version/>
  <cp:contentType/>
  <cp:contentStatus/>
</cp:coreProperties>
</file>